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svg" ContentType="image/svg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pivotCache/pivotCacheDefinition1.xml" ContentType="application/vnd.openxmlformats-officedocument.spreadsheetml.pivotCacheDefinition+xml"/>
  <Override PartName="/xl/pivotCache/pivotCacheRecords1.xml" ContentType="application/vnd.openxmlformats-officedocument.spreadsheetml.pivotCacheRecords+xml"/>
  <Override PartName="/xl/slicerCaches/slicerCache1.xml" ContentType="application/vnd.ms-excel.slicerCache+xml"/>
  <Override PartName="/xl/slicerCaches/slicerCache2.xml" ContentType="application/vnd.ms-excel.slicerCache+xml"/>
  <Override PartName="/xl/slicerCaches/slicerCache3.xml" ContentType="application/vnd.ms-excel.slicerCache+xml"/>
  <Override PartName="/xl/slicerCaches/slicerCache4.xml" ContentType="application/vnd.ms-excel.slicerCache+xml"/>
  <Override PartName="/xl/slicerCaches/slicerCache5.xml" ContentType="application/vnd.ms-excel.slicerCache+xml"/>
  <Override PartName="/xl/timelineCaches/timelineCache1.xml" ContentType="application/vnd.ms-excel.timelineCache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licers/slicer1.xml" ContentType="application/vnd.ms-excel.slicer+xml"/>
  <Override PartName="/xl/timelines/timeline1.xml" ContentType="application/vnd.ms-excel.timeline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drawings/drawing3.xml" ContentType="application/vnd.openxmlformats-officedocument.drawing+xml"/>
  <Override PartName="/xl/slicers/slicer2.xml" ContentType="application/vnd.ms-excel.slicer+xml"/>
  <Override PartName="/xl/timelines/timeline2.xml" ContentType="application/vnd.ms-excel.timeline+xml"/>
  <Override PartName="/xl/charts/chart4.xml" ContentType="application/vnd.openxmlformats-officedocument.drawingml.chart+xml"/>
  <Override PartName="/xl/pivotTables/pivotTable1.xml" ContentType="application/vnd.openxmlformats-officedocument.spreadsheetml.pivotTable+xml"/>
  <Override PartName="/xl/drawings/drawing4.xml" ContentType="application/vnd.openxmlformats-officedocument.drawing+xml"/>
  <Override PartName="/xl/slicers/slicer3.xml" ContentType="application/vnd.ms-excel.slicer+xml"/>
  <Override PartName="/xl/timelines/timeline3.xml" ContentType="application/vnd.ms-excel.timeline+xml"/>
  <Override PartName="/xl/charts/chart5.xml" ContentType="application/vnd.openxmlformats-officedocument.drawingml.chart+xml"/>
  <Override PartName="/xl/drawings/drawing5.xml" ContentType="application/vnd.openxmlformats-officedocument.drawingml.chartshapes+xml"/>
  <Override PartName="/xl/drawings/drawing6.xml" ContentType="application/vnd.openxmlformats-officedocument.drawing+xml"/>
  <Override PartName="/xl/slicers/slicer4.xml" ContentType="application/vnd.ms-excel.slicer+xml"/>
  <Override PartName="/xl/timelines/timeline4.xml" ContentType="application/vnd.ms-excel.timeline+xml"/>
  <Override PartName="/xl/charts/chartEx1.xml" ContentType="application/vnd.ms-office.chartex+xml"/>
  <Override PartName="/xl/charts/style3.xml" ContentType="application/vnd.ms-office.chartstyle+xml"/>
  <Override PartName="/xl/charts/colors3.xml" ContentType="application/vnd.ms-office.chartcolorstyle+xml"/>
  <Override PartName="/xl/charts/chart6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tables/table1.xml" ContentType="application/vnd.openxmlformats-officedocument.spreadsheetml.table+xml"/>
  <Override PartName="/xl/pivotTables/pivotTable2.xml" ContentType="application/vnd.openxmlformats-officedocument.spreadsheetml.pivotTable+xml"/>
  <Override PartName="/xl/pivotTables/pivotTable3.xml" ContentType="application/vnd.openxmlformats-officedocument.spreadsheetml.pivotTable+xml"/>
  <Override PartName="/xl/pivotTables/pivotTable4.xml" ContentType="application/vnd.openxmlformats-officedocument.spreadsheetml.pivotTable+xml"/>
  <Override PartName="/xl/pivotTables/pivotTable5.xml" ContentType="application/vnd.openxmlformats-officedocument.spreadsheetml.pivotTable+xml"/>
  <Override PartName="/xl/pivotTables/pivotTable6.xml" ContentType="application/vnd.openxmlformats-officedocument.spreadsheetml.pivotTable+xml"/>
  <Override PartName="/xl/pivotTables/pivotTable7.xml" ContentType="application/vnd.openxmlformats-officedocument.spreadsheetml.pivotTable+xml"/>
  <Override PartName="/xl/pivotTables/pivotTable8.xml" ContentType="application/vnd.openxmlformats-officedocument.spreadsheetml.pivotTable+xml"/>
  <Override PartName="/xl/pivotTables/pivotTable9.xml" ContentType="application/vnd.openxmlformats-officedocument.spreadsheetml.pivotTable+xml"/>
  <Override PartName="/xl/pivotTables/pivotTable10.xml" ContentType="application/vnd.openxmlformats-officedocument.spreadsheetml.pivotTable+xml"/>
  <Override PartName="/xl/pivotTables/pivotTable11.xml" ContentType="application/vnd.openxmlformats-officedocument.spreadsheetml.pivotTable+xml"/>
  <Override PartName="/xl/pivotTables/pivotTable12.xml" ContentType="application/vnd.openxmlformats-officedocument.spreadsheetml.pivotTable+xml"/>
  <Override PartName="/xl/drawings/drawing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130"/>
  <workbookPr codeName="ThisWorkbook" hidePivotFieldList="1"/>
  <mc:AlternateContent xmlns:mc="http://schemas.openxmlformats.org/markup-compatibility/2006">
    <mc:Choice Requires="x15">
      <x15ac:absPath xmlns:x15ac="http://schemas.microsoft.com/office/spreadsheetml/2010/11/ac" url="D:\REP\4. FORMATION IIGSF INTERNATIONAL\MODELE DE TBD ET KPI\"/>
    </mc:Choice>
  </mc:AlternateContent>
  <xr:revisionPtr revIDLastSave="0" documentId="13_ncr:1_{D3FE914B-59F6-41F5-8E4B-4F5BD8C6DFD1}" xr6:coauthVersionLast="47" xr6:coauthVersionMax="47" xr10:uidLastSave="{00000000-0000-0000-0000-000000000000}"/>
  <bookViews>
    <workbookView showHorizontalScroll="0" showVerticalScroll="0" xWindow="-110" yWindow="-110" windowWidth="22780" windowHeight="14660" tabRatio="672" activeTab="1" xr2:uid="{00000000-000D-0000-FFFF-FFFF00000000}"/>
  </bookViews>
  <sheets>
    <sheet name="MENU PRINCIPAL" sheetId="25" r:id="rId1"/>
    <sheet name="Tableau de Bord" sheetId="26" r:id="rId2"/>
    <sheet name="TDB Commerciaux" sheetId="27" r:id="rId3"/>
    <sheet name="TDB Client" sheetId="28" r:id="rId4"/>
    <sheet name="TDB Région" sheetId="29" r:id="rId5"/>
    <sheet name="SOURCE" sheetId="14" r:id="rId6"/>
    <sheet name="Liste TCD" sheetId="13" r:id="rId7"/>
  </sheets>
  <definedNames>
    <definedName name="_xlnm._FilterDatabase" localSheetId="5" hidden="1">SOURCE!$A$3:$AA$372</definedName>
    <definedName name="_xlchart.v5.0" hidden="1">'Liste TCD'!$AA$3</definedName>
    <definedName name="_xlchart.v5.1" hidden="1">'Liste TCD'!$AA$4:$AA$16</definedName>
    <definedName name="_xlchart.v5.2" hidden="1">'Liste TCD'!$AB$3</definedName>
    <definedName name="_xlchart.v5.3" hidden="1">'Liste TCD'!$AB$4:$AB$16</definedName>
    <definedName name="A" localSheetId="3">'TDB Client'!$D$1</definedName>
    <definedName name="A" localSheetId="4">'TDB Région'!$D$1</definedName>
    <definedName name="A">'TDB Commerciaux'!$D$1</definedName>
    <definedName name="ChronologieNative_Date_Cdme1">#N/A</definedName>
    <definedName name="Dashboard">#REF!</definedName>
    <definedName name="LIste">'Liste TCD'!$A$1</definedName>
    <definedName name="Plage_TDB_Client">'TDB Client'!$A$1:$X$47</definedName>
    <definedName name="Plage_TDB_Commercial">'TDB Commerciaux'!$A$1:$X$47</definedName>
    <definedName name="Plage_TDB_General">'Tableau de Bord'!$A$1:$X$47</definedName>
    <definedName name="Plage_TDB_Region">'TDB Région'!$A$1:$X$47</definedName>
    <definedName name="Segment_Commerciaux">#N/A</definedName>
    <definedName name="Segment_JOURS">#N/A</definedName>
    <definedName name="Segment_Nom_Client">#N/A</definedName>
    <definedName name="Segment_Provinces">#N/A</definedName>
    <definedName name="Segment_Region1">#N/A</definedName>
    <definedName name="Source" localSheetId="3">TableauSource[[#Headers],[N° Cmde]]</definedName>
    <definedName name="Source" localSheetId="2">TableauSource[[#Headers],[N° Cmde]]</definedName>
    <definedName name="Source" localSheetId="4">TableauSource[[#Headers],[N° Cmde]]</definedName>
    <definedName name="Source">TableauSource[[#Headers],[N° Cmde]]</definedName>
    <definedName name="TDB_Clients">'TDB Client'!$A$1</definedName>
    <definedName name="TDB_Commerciaux">'TDB Commerciaux'!$A$1</definedName>
    <definedName name="TDB_General">'Tableau de Bord'!$A$1</definedName>
    <definedName name="TDB_Régions" localSheetId="4">'TDB Région'!$A$1</definedName>
  </definedNames>
  <calcPr calcId="191029"/>
  <pivotCaches>
    <pivotCache cacheId="0" r:id="rId8"/>
  </pivotCaches>
  <extLst>
    <ext xmlns:x14="http://schemas.microsoft.com/office/spreadsheetml/2009/9/main" uri="{BBE1A952-AA13-448e-AADC-164F8A28A991}">
      <x14:slicerCaches>
        <x14:slicerCache r:id="rId9"/>
        <x14:slicerCache r:id="rId10"/>
        <x14:slicerCache r:id="rId11"/>
        <x14:slicerCache r:id="rId12"/>
        <x14:slicerCache r:id="rId13"/>
      </x14:slicerCaches>
    </ext>
    <ext xmlns:x14="http://schemas.microsoft.com/office/spreadsheetml/2009/9/main" uri="{79F54976-1DA5-4618-B147-4CDE4B953A38}">
      <x14:workbookPr/>
    </ext>
    <ext xmlns:x15="http://schemas.microsoft.com/office/spreadsheetml/2010/11/main" uri="{D0CA8CA8-9F24-4464-BF8E-62219DCF47F9}">
      <x15:timelineCacheRefs>
        <x15:timelineCacheRef r:id="rId14"/>
      </x15:timelineCacheRefs>
    </ex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V21" i="13" l="1"/>
  <c r="V22" i="13"/>
  <c r="V23" i="13"/>
  <c r="V24" i="13"/>
  <c r="V25" i="13"/>
  <c r="V26" i="13"/>
  <c r="V27" i="13"/>
  <c r="V20" i="13"/>
  <c r="S1" i="13"/>
  <c r="AA1" i="13"/>
  <c r="X1" i="13"/>
  <c r="U1" i="13"/>
  <c r="AA2" i="14" l="1"/>
  <c r="AA3" i="14"/>
  <c r="AA4" i="14"/>
  <c r="AA5" i="14"/>
  <c r="AA6" i="14"/>
  <c r="AA7" i="14"/>
  <c r="AA8" i="14"/>
  <c r="AA9" i="14"/>
  <c r="AA10" i="14"/>
  <c r="AA11" i="14"/>
  <c r="AA12" i="14"/>
  <c r="AA13" i="14"/>
  <c r="AA14" i="14"/>
  <c r="AA15" i="14"/>
  <c r="AA126" i="14"/>
  <c r="AA17" i="14"/>
  <c r="AA127" i="14"/>
  <c r="AA140" i="14"/>
  <c r="AA146" i="14"/>
  <c r="AA153" i="14"/>
  <c r="AA155" i="14"/>
  <c r="AA23" i="14"/>
  <c r="AA24" i="14"/>
  <c r="AA25" i="14"/>
  <c r="AA21" i="14"/>
  <c r="AA22" i="14"/>
  <c r="AA28" i="14"/>
  <c r="AA29" i="14"/>
  <c r="AA30" i="14"/>
  <c r="AA31" i="14"/>
  <c r="AA32" i="14"/>
  <c r="AA33" i="14"/>
  <c r="AA34" i="14"/>
  <c r="AA26" i="14"/>
  <c r="AA36" i="14"/>
  <c r="AA147" i="14"/>
  <c r="AA151" i="14"/>
  <c r="AA160" i="14"/>
  <c r="AA40" i="14"/>
  <c r="AA27" i="14"/>
  <c r="AA42" i="14"/>
  <c r="AA43" i="14"/>
  <c r="AA44" i="14"/>
  <c r="AA322" i="14"/>
  <c r="AA245" i="14"/>
  <c r="AA47" i="14"/>
  <c r="AA48" i="14"/>
  <c r="AA49" i="14"/>
  <c r="AA16" i="14"/>
  <c r="AA51" i="14"/>
  <c r="AA52" i="14"/>
  <c r="AA53" i="14"/>
  <c r="AA54" i="14"/>
  <c r="AA55" i="14"/>
  <c r="AA56" i="14"/>
  <c r="AA328" i="14"/>
  <c r="AA252" i="14"/>
  <c r="AA253" i="14"/>
  <c r="AA257" i="14"/>
  <c r="AA61" i="14"/>
  <c r="AA62" i="14"/>
  <c r="AA18" i="14"/>
  <c r="AA19" i="14"/>
  <c r="AA65" i="14"/>
  <c r="AA66" i="14"/>
  <c r="AA67" i="14"/>
  <c r="AA152" i="14"/>
  <c r="AA159" i="14"/>
  <c r="AA167" i="14"/>
  <c r="AA71" i="14"/>
  <c r="AA35" i="14"/>
  <c r="AA20" i="14"/>
  <c r="AA74" i="14"/>
  <c r="AA75" i="14"/>
  <c r="AA76" i="14"/>
  <c r="AA37" i="14"/>
  <c r="AA78" i="14"/>
  <c r="AA79" i="14"/>
  <c r="AA80" i="14"/>
  <c r="AA39" i="14"/>
  <c r="AA82" i="14"/>
  <c r="AA164" i="14"/>
  <c r="AA84" i="14"/>
  <c r="AA174" i="14"/>
  <c r="AA180" i="14"/>
  <c r="AA181" i="14"/>
  <c r="AA168" i="14"/>
  <c r="AA175" i="14"/>
  <c r="AA90" i="14"/>
  <c r="AA91" i="14"/>
  <c r="AA92" i="14"/>
  <c r="AA93" i="14"/>
  <c r="AA41" i="14"/>
  <c r="AA95" i="14"/>
  <c r="AA185" i="14"/>
  <c r="AA97" i="14"/>
  <c r="AA186" i="14"/>
  <c r="AA194" i="14"/>
  <c r="AA196" i="14"/>
  <c r="AA176" i="14"/>
  <c r="AA177" i="14"/>
  <c r="AA103" i="14"/>
  <c r="AA104" i="14"/>
  <c r="AA105" i="14"/>
  <c r="AA46" i="14"/>
  <c r="AA58" i="14"/>
  <c r="AA108" i="14"/>
  <c r="AA109" i="14"/>
  <c r="AA110" i="14"/>
  <c r="AA111" i="14"/>
  <c r="AA112" i="14"/>
  <c r="AA330" i="14"/>
  <c r="AA258" i="14"/>
  <c r="AA265" i="14"/>
  <c r="AA266" i="14"/>
  <c r="AA117" i="14"/>
  <c r="AA118" i="14"/>
  <c r="AA38" i="14"/>
  <c r="AA45" i="14"/>
  <c r="AA121" i="14"/>
  <c r="AA122" i="14"/>
  <c r="AA123" i="14"/>
  <c r="AA124" i="14"/>
  <c r="AA197" i="14"/>
  <c r="AA198" i="14"/>
  <c r="AA211" i="14"/>
  <c r="AA187" i="14"/>
  <c r="AA189" i="14"/>
  <c r="AA130" i="14"/>
  <c r="AA131" i="14"/>
  <c r="AA132" i="14"/>
  <c r="AA59" i="14"/>
  <c r="AA60" i="14"/>
  <c r="AA135" i="14"/>
  <c r="AA136" i="14"/>
  <c r="AA137" i="14"/>
  <c r="AA138" i="14"/>
  <c r="AA139" i="14"/>
  <c r="AA331" i="14"/>
  <c r="AA267" i="14"/>
  <c r="AA277" i="14"/>
  <c r="AA279" i="14"/>
  <c r="AA144" i="14"/>
  <c r="AA145" i="14"/>
  <c r="AA50" i="14"/>
  <c r="AA57" i="14"/>
  <c r="AA148" i="14"/>
  <c r="AA149" i="14"/>
  <c r="AA150" i="14"/>
  <c r="AA217" i="14"/>
  <c r="AA218" i="14"/>
  <c r="AA192" i="14"/>
  <c r="AA154" i="14"/>
  <c r="AA70" i="14"/>
  <c r="AA156" i="14"/>
  <c r="AA157" i="14"/>
  <c r="AA158" i="14"/>
  <c r="AA332" i="14"/>
  <c r="AA285" i="14"/>
  <c r="AA161" i="14"/>
  <c r="AA162" i="14"/>
  <c r="AA163" i="14"/>
  <c r="AA63" i="14"/>
  <c r="AA165" i="14"/>
  <c r="AA166" i="14"/>
  <c r="AA72" i="14"/>
  <c r="AA81" i="14"/>
  <c r="AA169" i="14"/>
  <c r="AA170" i="14"/>
  <c r="AA171" i="14"/>
  <c r="AA172" i="14"/>
  <c r="AA173" i="14"/>
  <c r="AA345" i="14"/>
  <c r="AA286" i="14"/>
  <c r="AA290" i="14"/>
  <c r="AA291" i="14"/>
  <c r="AA178" i="14"/>
  <c r="AA179" i="14"/>
  <c r="AA64" i="14"/>
  <c r="AA68" i="14"/>
  <c r="AA182" i="14"/>
  <c r="AA183" i="14"/>
  <c r="AA184" i="14"/>
  <c r="AA219" i="14"/>
  <c r="AA232" i="14"/>
  <c r="AA199" i="14"/>
  <c r="AA188" i="14"/>
  <c r="AA88" i="14"/>
  <c r="AA190" i="14"/>
  <c r="AA191" i="14"/>
  <c r="AA89" i="14"/>
  <c r="AA193" i="14"/>
  <c r="AA238" i="14"/>
  <c r="AA195" i="14"/>
  <c r="AA239" i="14"/>
  <c r="AA243" i="14"/>
  <c r="AA247" i="14"/>
  <c r="AA200" i="14"/>
  <c r="AA204" i="14"/>
  <c r="AA201" i="14"/>
  <c r="AA202" i="14"/>
  <c r="AA203" i="14"/>
  <c r="AA94" i="14"/>
  <c r="AA101" i="14"/>
  <c r="AA206" i="14"/>
  <c r="AA207" i="14"/>
  <c r="AA208" i="14"/>
  <c r="AA209" i="14"/>
  <c r="AA210" i="14"/>
  <c r="AA351" i="14"/>
  <c r="AA298" i="14"/>
  <c r="AA299" i="14"/>
  <c r="AA300" i="14"/>
  <c r="AA215" i="14"/>
  <c r="AA216" i="14"/>
  <c r="AA69" i="14"/>
  <c r="AA73" i="14"/>
  <c r="AA249" i="14"/>
  <c r="AA205" i="14"/>
  <c r="AA212" i="14"/>
  <c r="AA222" i="14"/>
  <c r="AA223" i="14"/>
  <c r="AA224" i="14"/>
  <c r="AA102" i="14"/>
  <c r="AA106" i="14"/>
  <c r="AA227" i="14"/>
  <c r="AA228" i="14"/>
  <c r="AA229" i="14"/>
  <c r="AA230" i="14"/>
  <c r="AA231" i="14"/>
  <c r="AA352" i="14"/>
  <c r="AA310" i="14"/>
  <c r="AA312" i="14"/>
  <c r="AA326" i="14"/>
  <c r="AA236" i="14"/>
  <c r="AA237" i="14"/>
  <c r="AA77" i="14"/>
  <c r="AA83" i="14"/>
  <c r="AA240" i="14"/>
  <c r="AA241" i="14"/>
  <c r="AA242" i="14"/>
  <c r="AA250" i="14"/>
  <c r="AA244" i="14"/>
  <c r="AA107" i="14"/>
  <c r="AA246" i="14"/>
  <c r="AA251" i="14"/>
  <c r="AA248" i="14"/>
  <c r="AA264" i="14"/>
  <c r="AA270" i="14"/>
  <c r="AA271" i="14"/>
  <c r="AA213" i="14"/>
  <c r="AA214" i="14"/>
  <c r="AA254" i="14"/>
  <c r="AA255" i="14"/>
  <c r="AA256" i="14"/>
  <c r="AA114" i="14"/>
  <c r="AA115" i="14"/>
  <c r="AA259" i="14"/>
  <c r="AA260" i="14"/>
  <c r="AA261" i="14"/>
  <c r="AA262" i="14"/>
  <c r="AA263" i="14"/>
  <c r="AA356" i="14"/>
  <c r="AA333" i="14"/>
  <c r="AA334" i="14"/>
  <c r="AA338" i="14"/>
  <c r="AA268" i="14"/>
  <c r="AA269" i="14"/>
  <c r="AA85" i="14"/>
  <c r="AA86" i="14"/>
  <c r="AA272" i="14"/>
  <c r="AA273" i="14"/>
  <c r="AA274" i="14"/>
  <c r="AA275" i="14"/>
  <c r="AA276" i="14"/>
  <c r="AA220" i="14"/>
  <c r="AA278" i="14"/>
  <c r="AA116" i="14"/>
  <c r="AA280" i="14"/>
  <c r="AA281" i="14"/>
  <c r="AA282" i="14"/>
  <c r="AA283" i="14"/>
  <c r="AA284" i="14"/>
  <c r="AA221" i="14"/>
  <c r="AA225" i="14"/>
  <c r="AA287" i="14"/>
  <c r="AA288" i="14"/>
  <c r="AA289" i="14"/>
  <c r="AA128" i="14"/>
  <c r="AA129" i="14"/>
  <c r="AA292" i="14"/>
  <c r="AA293" i="14"/>
  <c r="AA294" i="14"/>
  <c r="AA295" i="14"/>
  <c r="AA296" i="14"/>
  <c r="AA357" i="14"/>
  <c r="AA339" i="14"/>
  <c r="AA346" i="14"/>
  <c r="AA347" i="14"/>
  <c r="AA301" i="14"/>
  <c r="AA302" i="14"/>
  <c r="AA87" i="14"/>
  <c r="AA96" i="14"/>
  <c r="AA305" i="14"/>
  <c r="AA306" i="14"/>
  <c r="AA307" i="14"/>
  <c r="AA297" i="14"/>
  <c r="AA303" i="14"/>
  <c r="AA226" i="14"/>
  <c r="AA311" i="14"/>
  <c r="AA133" i="14"/>
  <c r="AA313" i="14"/>
  <c r="AA314" i="14"/>
  <c r="AA315" i="14"/>
  <c r="AA98" i="14"/>
  <c r="AA99" i="14"/>
  <c r="AA100" i="14"/>
  <c r="AA319" i="14"/>
  <c r="AA320" i="14"/>
  <c r="AA321" i="14"/>
  <c r="AA113" i="14"/>
  <c r="AA323" i="14"/>
  <c r="AA324" i="14"/>
  <c r="AA325" i="14"/>
  <c r="AA134" i="14"/>
  <c r="AA327" i="14"/>
  <c r="AA304" i="14"/>
  <c r="AA329" i="14"/>
  <c r="AA308" i="14"/>
  <c r="AA309" i="14"/>
  <c r="AA316" i="14"/>
  <c r="AA233" i="14"/>
  <c r="AA234" i="14"/>
  <c r="AA335" i="14"/>
  <c r="AA336" i="14"/>
  <c r="AA337" i="14"/>
  <c r="AA141" i="14"/>
  <c r="AA142" i="14"/>
  <c r="AA340" i="14"/>
  <c r="AA341" i="14"/>
  <c r="AA342" i="14"/>
  <c r="AA343" i="14"/>
  <c r="AA344" i="14"/>
  <c r="AA364" i="14"/>
  <c r="AA348" i="14"/>
  <c r="AA358" i="14"/>
  <c r="AA360" i="14"/>
  <c r="AA349" i="14"/>
  <c r="AA350" i="14"/>
  <c r="AA119" i="14"/>
  <c r="AA120" i="14"/>
  <c r="AA353" i="14"/>
  <c r="AA354" i="14"/>
  <c r="AA355" i="14"/>
  <c r="AA317" i="14"/>
  <c r="AA318" i="14"/>
  <c r="AA235" i="14"/>
  <c r="AA359" i="14"/>
  <c r="AA143" i="14"/>
  <c r="AA361" i="14"/>
  <c r="AA362" i="14"/>
  <c r="AA363" i="14"/>
  <c r="AA369" i="14"/>
  <c r="AA365" i="14"/>
  <c r="AA366" i="14"/>
  <c r="AA367" i="14"/>
  <c r="AA368" i="14"/>
  <c r="AA125" i="14"/>
  <c r="AA370" i="14"/>
  <c r="Q14" i="13"/>
</calcChain>
</file>

<file path=xl/sharedStrings.xml><?xml version="1.0" encoding="utf-8"?>
<sst xmlns="http://schemas.openxmlformats.org/spreadsheetml/2006/main" count="5917" uniqueCount="204">
  <si>
    <t>Ship Name</t>
  </si>
  <si>
    <t>Ship Address</t>
  </si>
  <si>
    <t>Ship City</t>
  </si>
  <si>
    <t>Ship State</t>
  </si>
  <si>
    <t>Ship ZIP/Postal Code</t>
  </si>
  <si>
    <t>Ship Country/Region</t>
  </si>
  <si>
    <t>Shipped Date</t>
  </si>
  <si>
    <t>Shipper Name</t>
  </si>
  <si>
    <t>Revenue</t>
  </si>
  <si>
    <t>Karen Toh</t>
  </si>
  <si>
    <t>789 27th Street</t>
  </si>
  <si>
    <t>Las Vegas</t>
  </si>
  <si>
    <t>NV</t>
  </si>
  <si>
    <t>Company AA</t>
  </si>
  <si>
    <t>Shipping Company B</t>
  </si>
  <si>
    <t>Beer</t>
  </si>
  <si>
    <t>Beverages</t>
  </si>
  <si>
    <t>Dried Plums</t>
  </si>
  <si>
    <t>Dried Fruit &amp; Nuts</t>
  </si>
  <si>
    <t>Christina Lee</t>
  </si>
  <si>
    <t>123 4th Street</t>
  </si>
  <si>
    <t>New York</t>
  </si>
  <si>
    <t>NY</t>
  </si>
  <si>
    <t>Company D</t>
  </si>
  <si>
    <t>Jan Kotas</t>
  </si>
  <si>
    <t>Shipping Company A</t>
  </si>
  <si>
    <t>Dried Pears</t>
  </si>
  <si>
    <t>Dried Apples</t>
  </si>
  <si>
    <t>John Edwards</t>
  </si>
  <si>
    <t>123 12th Street</t>
  </si>
  <si>
    <t>Company L</t>
  </si>
  <si>
    <t>Mariya Sergienko</t>
  </si>
  <si>
    <t>Chai</t>
  </si>
  <si>
    <t>Coffee</t>
  </si>
  <si>
    <t>Elizabeth Andersen</t>
  </si>
  <si>
    <t>123 8th Street</t>
  </si>
  <si>
    <t>Portland</t>
  </si>
  <si>
    <t>OR</t>
  </si>
  <si>
    <t>Company H</t>
  </si>
  <si>
    <t>Michael Neipper</t>
  </si>
  <si>
    <t>Shipping Company C</t>
  </si>
  <si>
    <t>Chocolate Biscuits Mix</t>
  </si>
  <si>
    <t>Baked Goods &amp; Mixes</t>
  </si>
  <si>
    <t>Soo Jung Lee</t>
  </si>
  <si>
    <t>789 29th Street</t>
  </si>
  <si>
    <t>Denver</t>
  </si>
  <si>
    <t>CO</t>
  </si>
  <si>
    <t>Company CC</t>
  </si>
  <si>
    <t>Chocolate</t>
  </si>
  <si>
    <t>Candy</t>
  </si>
  <si>
    <t>Thomas Axerr</t>
  </si>
  <si>
    <t>123 3rd Street</t>
  </si>
  <si>
    <t>Los Angelas</t>
  </si>
  <si>
    <t>CA</t>
  </si>
  <si>
    <t>Company C</t>
  </si>
  <si>
    <t>Clam Chowder</t>
  </si>
  <si>
    <t>Soups</t>
  </si>
  <si>
    <t>Francisco Pérez-Olaeta</t>
  </si>
  <si>
    <t>123 6th Street</t>
  </si>
  <si>
    <t>Milwaukee</t>
  </si>
  <si>
    <t>WI</t>
  </si>
  <si>
    <t>Company F</t>
  </si>
  <si>
    <t>Laura Giussani</t>
  </si>
  <si>
    <t>Curry Sauce</t>
  </si>
  <si>
    <t>Sauces</t>
  </si>
  <si>
    <t>Amritansh Raghav</t>
  </si>
  <si>
    <t>789 28th Street</t>
  </si>
  <si>
    <t>Memphis</t>
  </si>
  <si>
    <t>TN</t>
  </si>
  <si>
    <t>Company BB</t>
  </si>
  <si>
    <t>Roland Wacker</t>
  </si>
  <si>
    <t>123 10th Street</t>
  </si>
  <si>
    <t>Chicago</t>
  </si>
  <si>
    <t>IL</t>
  </si>
  <si>
    <t>Company J</t>
  </si>
  <si>
    <t>Green Tea</t>
  </si>
  <si>
    <t>Ming-Yang Xie</t>
  </si>
  <si>
    <t>123 7th Street</t>
  </si>
  <si>
    <t>Boise</t>
  </si>
  <si>
    <t>ID</t>
  </si>
  <si>
    <t>Company G</t>
  </si>
  <si>
    <t>Nancy Freehafer</t>
  </si>
  <si>
    <t>Boysenberry Spread</t>
  </si>
  <si>
    <t>Jams, Preserves</t>
  </si>
  <si>
    <t>Cajun Seasoning</t>
  </si>
  <si>
    <t>Condiments</t>
  </si>
  <si>
    <t>Peter Krschne</t>
  </si>
  <si>
    <t>123 11th Street</t>
  </si>
  <si>
    <t>Miami</t>
  </si>
  <si>
    <t>FL</t>
  </si>
  <si>
    <t>Company K</t>
  </si>
  <si>
    <t>Anna Bedecs</t>
  </si>
  <si>
    <t>123 1st Street</t>
  </si>
  <si>
    <t>Seattle</t>
  </si>
  <si>
    <t>WA</t>
  </si>
  <si>
    <t>Company A</t>
  </si>
  <si>
    <t>Crab Meat</t>
  </si>
  <si>
    <t>Canned Meat</t>
  </si>
  <si>
    <t>Sven Mortensen</t>
  </si>
  <si>
    <t>123 9th Street</t>
  </si>
  <si>
    <t>Salt Lake City</t>
  </si>
  <si>
    <t>UT</t>
  </si>
  <si>
    <t>Company I</t>
  </si>
  <si>
    <t>Robert Zare</t>
  </si>
  <si>
    <t>Ravioli</t>
  </si>
  <si>
    <t>Pasta</t>
  </si>
  <si>
    <t>Mozzarella</t>
  </si>
  <si>
    <t>Dairy Products</t>
  </si>
  <si>
    <t>John Rodman</t>
  </si>
  <si>
    <t>789 25th Street</t>
  </si>
  <si>
    <t>Company Y</t>
  </si>
  <si>
    <t>Scones</t>
  </si>
  <si>
    <t>Run Liu</t>
  </si>
  <si>
    <t>789 26th Street</t>
  </si>
  <si>
    <t>Company Z</t>
  </si>
  <si>
    <t>Olive Oil</t>
  </si>
  <si>
    <t>Oil</t>
  </si>
  <si>
    <t>Andrew Cencini</t>
  </si>
  <si>
    <t>Marmalade</t>
  </si>
  <si>
    <t>Long Grain Rice</t>
  </si>
  <si>
    <t>Grains</t>
  </si>
  <si>
    <t>Syrup</t>
  </si>
  <si>
    <t>Almonds</t>
  </si>
  <si>
    <t>Fruit Cocktail</t>
  </si>
  <si>
    <t>Gnocchi</t>
  </si>
  <si>
    <t>Region</t>
  </si>
  <si>
    <t>Anne Larsen</t>
  </si>
  <si>
    <t>Fruit &amp; Veg</t>
  </si>
  <si>
    <t>Total général</t>
  </si>
  <si>
    <t>Ouest</t>
  </si>
  <si>
    <t>Est</t>
  </si>
  <si>
    <t>Nord</t>
  </si>
  <si>
    <t>Sud</t>
  </si>
  <si>
    <t>FRANCE</t>
  </si>
  <si>
    <t>Date Cdme</t>
  </si>
  <si>
    <t>N° Cmde</t>
  </si>
  <si>
    <t>N° Client</t>
  </si>
  <si>
    <t>Nom Client</t>
  </si>
  <si>
    <t>Adresse</t>
  </si>
  <si>
    <t>Ville</t>
  </si>
  <si>
    <t>Departement</t>
  </si>
  <si>
    <t>Code Postal</t>
  </si>
  <si>
    <t>Commerciaux</t>
  </si>
  <si>
    <t>Quantité</t>
  </si>
  <si>
    <t>Prix Unitaire</t>
  </si>
  <si>
    <t>Categories</t>
  </si>
  <si>
    <t>Nom Produit</t>
  </si>
  <si>
    <t>Type Paiment</t>
  </si>
  <si>
    <t>Chèque</t>
  </si>
  <si>
    <t>CB</t>
  </si>
  <si>
    <t>Espèce</t>
  </si>
  <si>
    <t>Frais Expédition</t>
  </si>
  <si>
    <t>Société</t>
  </si>
  <si>
    <t>Tranche</t>
  </si>
  <si>
    <t>TOP 5</t>
  </si>
  <si>
    <t xml:space="preserve"> Revenue</t>
  </si>
  <si>
    <t>TRANCHE FACTURE</t>
  </si>
  <si>
    <t xml:space="preserve">REGION </t>
  </si>
  <si>
    <t>COMMERCIAL</t>
  </si>
  <si>
    <t>PERIODE</t>
  </si>
  <si>
    <t xml:space="preserve">CA </t>
  </si>
  <si>
    <t>Cdme</t>
  </si>
  <si>
    <t xml:space="preserve"> Revenue Amount</t>
  </si>
  <si>
    <t>Month</t>
  </si>
  <si>
    <t xml:space="preserve">Date </t>
  </si>
  <si>
    <t>JOURS</t>
  </si>
  <si>
    <t>Revenue (%)</t>
  </si>
  <si>
    <t>Nb Cmde</t>
  </si>
  <si>
    <t>KPI</t>
  </si>
  <si>
    <t>Provinces</t>
  </si>
  <si>
    <t>Auvergne-Rhône-Alpes</t>
  </si>
  <si>
    <t>Bourgogne- Franche-Comté</t>
  </si>
  <si>
    <t>Brittany</t>
  </si>
  <si>
    <t>Centre - Val de Loire</t>
  </si>
  <si>
    <t>Corse</t>
  </si>
  <si>
    <t>Grand Est</t>
  </si>
  <si>
    <t>Hauts-de-France</t>
  </si>
  <si>
    <t>Normandie</t>
  </si>
  <si>
    <t>Nouvelle Aquitaine</t>
  </si>
  <si>
    <t>Occitanie</t>
  </si>
  <si>
    <t>Pays de la Loire</t>
  </si>
  <si>
    <t>Provence-Alpes-Côte d’Azur</t>
  </si>
  <si>
    <t>île-de-France</t>
  </si>
  <si>
    <t>Province</t>
  </si>
  <si>
    <t>Secteurs</t>
  </si>
  <si>
    <t xml:space="preserve">  Revenue</t>
  </si>
  <si>
    <t>Nbre de Cmde</t>
  </si>
  <si>
    <t>0-1000</t>
  </si>
  <si>
    <t>1000-2000</t>
  </si>
  <si>
    <t>déc</t>
  </si>
  <si>
    <t>2000-3000</t>
  </si>
  <si>
    <t>janv</t>
  </si>
  <si>
    <t>&gt;4000</t>
  </si>
  <si>
    <t>3000-4000</t>
  </si>
  <si>
    <t>févr</t>
  </si>
  <si>
    <t>mars</t>
  </si>
  <si>
    <t>avr</t>
  </si>
  <si>
    <t>mai</t>
  </si>
  <si>
    <t>juin</t>
  </si>
  <si>
    <t>juil</t>
  </si>
  <si>
    <t>août</t>
  </si>
  <si>
    <t>sept</t>
  </si>
  <si>
    <t>oct</t>
  </si>
  <si>
    <t>nov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</si>
</sst>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7">
    <numFmt numFmtId="44" formatCode="_(&quot;$&quot;* #,##0.00_);_(&quot;$&quot;* \(#,##0.00\);_(&quot;$&quot;* &quot;-&quot;??_);_(@_)"/>
    <numFmt numFmtId="164" formatCode="_-* #,##0.00\ [$€-40C]_-;\-* #,##0.00\ [$€-40C]_-;_-* &quot;-&quot;??\ [$€-40C]_-;_-@_-"/>
    <numFmt numFmtId="165" formatCode="#,##0\ &quot;€&quot;"/>
    <numFmt numFmtId="166" formatCode="mm/dd/yyyy;@"/>
    <numFmt numFmtId="167" formatCode="dd/mm/yyyy;@"/>
    <numFmt numFmtId="168" formatCode="ddd\ dd\ mmm\ yyyy"/>
    <numFmt numFmtId="169" formatCode="_-* #,##0\ _€_-;\-* #,##0\ _€_-;_-* &quot;-&quot;??\ _€_-;_-@_-"/>
  </numFmts>
  <fonts count="5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theme="0" tint="-4.9989318521683403E-2"/>
        <bgColor indexed="64"/>
      </patternFill>
    </fill>
    <fill>
      <patternFill patternType="solid">
        <fgColor rgb="FF3B4F68"/>
        <bgColor indexed="64"/>
      </patternFill>
    </fill>
    <fill>
      <patternFill patternType="solid">
        <fgColor rgb="FFE87D2D"/>
        <bgColor indexed="64"/>
      </patternFill>
    </fill>
    <fill>
      <patternFill patternType="solid">
        <fgColor rgb="FFE87D2D"/>
        <bgColor theme="4" tint="0.79998168889431442"/>
      </patternFill>
    </fill>
    <fill>
      <patternFill patternType="solid">
        <fgColor theme="0" tint="-4.9989318521683403E-2"/>
        <bgColor theme="0" tint="-4.9989318521683403E-2"/>
      </patternFill>
    </fill>
    <fill>
      <patternFill patternType="solid">
        <fgColor theme="1" tint="0.34998626667073579"/>
        <bgColor indexed="64"/>
      </patternFill>
    </fill>
    <fill>
      <patternFill patternType="solid">
        <fgColor theme="1" tint="0.499984740745262"/>
        <bgColor indexed="64"/>
      </patternFill>
    </fill>
  </fills>
  <borders count="5">
    <border>
      <left/>
      <right/>
      <top/>
      <bottom/>
      <diagonal/>
    </border>
    <border>
      <left/>
      <right/>
      <top/>
      <bottom style="thin">
        <color theme="4" tint="0.3999755851924192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3">
    <xf numFmtId="0" fontId="0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</cellStyleXfs>
  <cellXfs count="40">
    <xf numFmtId="0" fontId="0" fillId="0" borderId="0" xfId="0"/>
    <xf numFmtId="164" fontId="0" fillId="0" borderId="0" xfId="0" applyNumberFormat="1"/>
    <xf numFmtId="164" fontId="0" fillId="0" borderId="0" xfId="1" applyNumberFormat="1" applyFont="1"/>
    <xf numFmtId="0" fontId="0" fillId="0" borderId="0" xfId="0" applyAlignment="1">
      <alignment horizontal="center"/>
    </xf>
    <xf numFmtId="0" fontId="2" fillId="0" borderId="0" xfId="0" applyFont="1"/>
    <xf numFmtId="166" fontId="0" fillId="0" borderId="0" xfId="0" applyNumberFormat="1"/>
    <xf numFmtId="167" fontId="0" fillId="0" borderId="0" xfId="0" applyNumberFormat="1"/>
    <xf numFmtId="0" fontId="2" fillId="0" borderId="0" xfId="0" applyFont="1" applyAlignment="1">
      <alignment horizontal="center"/>
    </xf>
    <xf numFmtId="164" fontId="2" fillId="0" borderId="0" xfId="0" applyNumberFormat="1" applyFont="1"/>
    <xf numFmtId="0" fontId="3" fillId="0" borderId="0" xfId="0" applyFont="1" applyAlignment="1">
      <alignment horizontal="center"/>
    </xf>
    <xf numFmtId="0" fontId="0" fillId="0" borderId="0" xfId="0" applyAlignment="1">
      <alignment horizontal="left"/>
    </xf>
    <xf numFmtId="14" fontId="0" fillId="0" borderId="0" xfId="0" applyNumberFormat="1" applyAlignment="1">
      <alignment horizontal="center"/>
    </xf>
    <xf numFmtId="0" fontId="4" fillId="0" borderId="0" xfId="0" applyFont="1" applyAlignment="1">
      <alignment horizontal="center" vertical="center"/>
    </xf>
    <xf numFmtId="10" fontId="0" fillId="0" borderId="0" xfId="2" applyNumberFormat="1" applyFont="1"/>
    <xf numFmtId="0" fontId="0" fillId="2" borderId="0" xfId="0" applyFill="1"/>
    <xf numFmtId="165" fontId="0" fillId="2" borderId="4" xfId="0" applyNumberFormat="1" applyFill="1" applyBorder="1"/>
    <xf numFmtId="0" fontId="4" fillId="2" borderId="4" xfId="0" applyFont="1" applyFill="1" applyBorder="1" applyAlignment="1">
      <alignment horizontal="left"/>
    </xf>
    <xf numFmtId="0" fontId="0" fillId="3" borderId="0" xfId="0" applyFill="1"/>
    <xf numFmtId="0" fontId="0" fillId="4" borderId="0" xfId="0" applyFill="1"/>
    <xf numFmtId="0" fontId="0" fillId="4" borderId="0" xfId="0" applyFill="1" applyAlignment="1">
      <alignment horizontal="center"/>
    </xf>
    <xf numFmtId="0" fontId="4" fillId="5" borderId="1" xfId="0" applyFont="1" applyFill="1" applyBorder="1"/>
    <xf numFmtId="0" fontId="0" fillId="0" borderId="0" xfId="0" applyFill="1"/>
    <xf numFmtId="0" fontId="0" fillId="0" borderId="0" xfId="0" applyFill="1" applyAlignment="1">
      <alignment horizontal="left"/>
    </xf>
    <xf numFmtId="0" fontId="0" fillId="0" borderId="0" xfId="0" applyNumberFormat="1" applyFill="1"/>
    <xf numFmtId="165" fontId="0" fillId="0" borderId="0" xfId="0" applyNumberFormat="1" applyFill="1"/>
    <xf numFmtId="169" fontId="0" fillId="0" borderId="0" xfId="0" applyNumberFormat="1" applyFill="1"/>
    <xf numFmtId="0" fontId="0" fillId="2" borderId="4" xfId="0" applyNumberFormat="1" applyFill="1" applyBorder="1" applyAlignment="1">
      <alignment horizontal="center"/>
    </xf>
    <xf numFmtId="0" fontId="0" fillId="2" borderId="4" xfId="0" applyNumberFormat="1" applyFill="1" applyBorder="1"/>
    <xf numFmtId="0" fontId="3" fillId="0" borderId="0" xfId="0" applyFont="1" applyAlignment="1">
      <alignment horizontal="center"/>
    </xf>
    <xf numFmtId="10" fontId="0" fillId="0" borderId="0" xfId="0" applyNumberFormat="1" applyFill="1"/>
    <xf numFmtId="0" fontId="0" fillId="6" borderId="2" xfId="0" applyFill="1" applyBorder="1"/>
    <xf numFmtId="0" fontId="0" fillId="6" borderId="2" xfId="0" applyFill="1" applyBorder="1" applyAlignment="1">
      <alignment horizontal="center"/>
    </xf>
    <xf numFmtId="0" fontId="0" fillId="6" borderId="2" xfId="0" applyFill="1" applyBorder="1" applyAlignment="1">
      <alignment horizontal="right"/>
    </xf>
    <xf numFmtId="0" fontId="0" fillId="6" borderId="3" xfId="0" applyFill="1" applyBorder="1" applyAlignment="1">
      <alignment horizontal="center"/>
    </xf>
    <xf numFmtId="0" fontId="0" fillId="2" borderId="2" xfId="0" applyNumberFormat="1" applyFill="1" applyBorder="1" applyAlignment="1">
      <alignment horizontal="center"/>
    </xf>
    <xf numFmtId="165" fontId="0" fillId="2" borderId="2" xfId="0" applyNumberFormat="1" applyFill="1" applyBorder="1"/>
    <xf numFmtId="0" fontId="0" fillId="2" borderId="2" xfId="0" applyNumberFormat="1" applyFill="1" applyBorder="1"/>
    <xf numFmtId="0" fontId="4" fillId="2" borderId="2" xfId="0" applyFont="1" applyFill="1" applyBorder="1" applyAlignment="1">
      <alignment horizontal="left"/>
    </xf>
    <xf numFmtId="0" fontId="0" fillId="7" borderId="0" xfId="0" applyFill="1"/>
    <xf numFmtId="0" fontId="0" fillId="8" borderId="0" xfId="0" applyFill="1"/>
  </cellXfs>
  <cellStyles count="3">
    <cellStyle name="Monétaire" xfId="1" builtinId="4"/>
    <cellStyle name="Normal" xfId="0" builtinId="0"/>
    <cellStyle name="Pourcentage" xfId="2" builtinId="5"/>
  </cellStyles>
  <dxfs count="1497"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numFmt numFmtId="169" formatCode="_-* #,##0\ _€_-;\-* #,##0\ _€_-;_-* &quot;-&quot;??\ _€_-;_-@_-"/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4" formatCode="0.00%"/>
    </dxf>
    <dxf>
      <alignment horizontal="center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65" formatCode="#,##0\ &quot;€&quot;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8" tint="0.79998168889431442"/>
        </patternFill>
      </fill>
    </dxf>
    <dxf>
      <fill>
        <patternFill patternType="solid">
          <bgColor theme="8" tint="0.79998168889431442"/>
        </patternFill>
      </fill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alignment horizontal="right"/>
    </dxf>
    <dxf>
      <numFmt numFmtId="165" formatCode="#,##0\ &quot;€&quot;"/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alignment horizontal="right"/>
    </dxf>
    <dxf>
      <border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fill>
        <patternFill>
          <fgColor theme="0" tint="-4.9989318521683403E-2"/>
        </patternFill>
      </fill>
    </dxf>
    <dxf>
      <fill>
        <patternFill>
          <fgColor theme="0" tint="-4.9989318521683403E-2"/>
        </patternFill>
      </fill>
    </dxf>
    <dxf>
      <alignment horizontal="center"/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/>
      </font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numFmt numFmtId="169" formatCode="_-* #,##0\ _€_-;\-* #,##0\ _€_-;_-* &quot;-&quot;??\ _€_-;_-@_-"/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4" formatCode="0.00%"/>
    </dxf>
    <dxf>
      <alignment horizontal="center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65" formatCode="#,##0\ &quot;€&quot;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8" tint="0.79998168889431442"/>
        </patternFill>
      </fill>
    </dxf>
    <dxf>
      <fill>
        <patternFill patternType="solid">
          <bgColor theme="8" tint="0.79998168889431442"/>
        </patternFill>
      </fill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alignment horizontal="right"/>
    </dxf>
    <dxf>
      <numFmt numFmtId="165" formatCode="#,##0\ &quot;€&quot;"/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alignment horizontal="right"/>
    </dxf>
    <dxf>
      <border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fill>
        <patternFill>
          <fgColor theme="0" tint="-4.9989318521683403E-2"/>
        </patternFill>
      </fill>
    </dxf>
    <dxf>
      <fill>
        <patternFill>
          <fgColor theme="0" tint="-4.9989318521683403E-2"/>
        </patternFill>
      </fill>
    </dxf>
    <dxf>
      <alignment horizontal="center"/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/>
      </font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numFmt numFmtId="169" formatCode="_-* #,##0\ _€_-;\-* #,##0\ _€_-;_-* &quot;-&quot;??\ _€_-;_-@_-"/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4" formatCode="0.00%"/>
    </dxf>
    <dxf>
      <alignment horizontal="center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65" formatCode="#,##0\ &quot;€&quot;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8" tint="0.79998168889431442"/>
        </patternFill>
      </fill>
    </dxf>
    <dxf>
      <fill>
        <patternFill patternType="solid">
          <bgColor theme="8" tint="0.79998168889431442"/>
        </patternFill>
      </fill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alignment horizontal="right"/>
    </dxf>
    <dxf>
      <numFmt numFmtId="165" formatCode="#,##0\ &quot;€&quot;"/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alignment horizontal="right"/>
    </dxf>
    <dxf>
      <border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fill>
        <patternFill>
          <fgColor theme="0" tint="-4.9989318521683403E-2"/>
        </patternFill>
      </fill>
    </dxf>
    <dxf>
      <fill>
        <patternFill>
          <fgColor theme="0" tint="-4.9989318521683403E-2"/>
        </patternFill>
      </fill>
    </dxf>
    <dxf>
      <alignment horizontal="center"/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/>
      </font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1" tint="0.499984740745262"/>
        </patternFill>
      </fill>
    </dxf>
    <dxf>
      <fill>
        <patternFill>
          <bgColor theme="1" tint="0.499984740745262"/>
        </patternFill>
      </fill>
    </dxf>
    <dxf>
      <fill>
        <patternFill>
          <bgColor theme="1" tint="0.499984740745262"/>
        </patternFill>
      </fill>
    </dxf>
    <dxf>
      <fill>
        <patternFill>
          <bgColor theme="1" tint="0.499984740745262"/>
        </patternFill>
      </fill>
    </dxf>
    <dxf>
      <fill>
        <patternFill>
          <bgColor theme="1" tint="0.499984740745262"/>
        </patternFill>
      </fill>
    </dxf>
    <dxf>
      <fill>
        <patternFill>
          <bgColor theme="0" tint="-4.9989318521683403E-2"/>
        </patternFill>
      </fill>
    </dxf>
    <dxf>
      <fill>
        <patternFill>
          <bgColor theme="1" tint="0.34998626667073579"/>
        </patternFill>
      </fill>
    </dxf>
    <dxf>
      <fill>
        <patternFill>
          <bgColor theme="1" tint="0.34998626667073579"/>
        </patternFill>
      </fill>
    </dxf>
    <dxf>
      <fill>
        <patternFill>
          <bgColor theme="1" tint="0.34998626667073579"/>
        </patternFill>
      </fill>
    </dxf>
    <dxf>
      <fill>
        <patternFill>
          <bgColor theme="1" tint="0.34998626667073579"/>
        </patternFill>
      </fill>
    </dxf>
    <dxf>
      <fill>
        <patternFill>
          <bgColor theme="1" tint="0.34998626667073579"/>
        </patternFill>
      </fill>
    </dxf>
    <dxf>
      <fill>
        <patternFill>
          <bgColor theme="1" tint="0.34998626667073579"/>
        </patternFill>
      </fill>
    </dxf>
    <dxf>
      <fill>
        <patternFill>
          <bgColor theme="1" tint="0.34998626667073579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numFmt numFmtId="169" formatCode="_-* #,##0\ _€_-;\-* #,##0\ _€_-;_-* &quot;-&quot;??\ _€_-;_-@_-"/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4" formatCode="0.00%"/>
    </dxf>
    <dxf>
      <alignment horizontal="center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65" formatCode="#,##0\ &quot;€&quot;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8" tint="0.79998168889431442"/>
        </patternFill>
      </fill>
    </dxf>
    <dxf>
      <fill>
        <patternFill patternType="solid">
          <bgColor theme="8" tint="0.79998168889431442"/>
        </patternFill>
      </fill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alignment horizontal="right"/>
    </dxf>
    <dxf>
      <numFmt numFmtId="165" formatCode="#,##0\ &quot;€&quot;"/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alignment horizontal="right"/>
    </dxf>
    <dxf>
      <border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fill>
        <patternFill>
          <fgColor theme="0" tint="-4.9989318521683403E-2"/>
        </patternFill>
      </fill>
    </dxf>
    <dxf>
      <fill>
        <patternFill>
          <fgColor theme="0" tint="-4.9989318521683403E-2"/>
        </patternFill>
      </fill>
    </dxf>
    <dxf>
      <fill>
        <patternFill>
          <bgColor theme="0" tint="-0.249977111117893"/>
        </patternFill>
      </fill>
    </dxf>
    <dxf>
      <fill>
        <patternFill>
          <bgColor theme="0" tint="-0.249977111117893"/>
        </patternFill>
      </fill>
    </dxf>
    <dxf>
      <alignment horizontal="center"/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/>
      </font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numFmt numFmtId="169" formatCode="_-* #,##0\ _€_-;\-* #,##0\ _€_-;_-* &quot;-&quot;??\ _€_-;_-@_-"/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4" formatCode="0.00%"/>
    </dxf>
    <dxf>
      <alignment horizontal="center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65" formatCode="#,##0\ &quot;€&quot;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8" tint="0.79998168889431442"/>
        </patternFill>
      </fill>
    </dxf>
    <dxf>
      <fill>
        <patternFill patternType="solid">
          <bgColor theme="8" tint="0.79998168889431442"/>
        </patternFill>
      </fill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alignment horizontal="right"/>
    </dxf>
    <dxf>
      <numFmt numFmtId="165" formatCode="#,##0\ &quot;€&quot;"/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alignment horizontal="right"/>
    </dxf>
    <dxf>
      <border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fill>
        <patternFill>
          <fgColor theme="0" tint="-4.9989318521683403E-2"/>
        </patternFill>
      </fill>
    </dxf>
    <dxf>
      <fill>
        <patternFill>
          <fgColor theme="0" tint="-4.9989318521683403E-2"/>
        </patternFill>
      </fill>
    </dxf>
    <dxf>
      <fill>
        <patternFill>
          <bgColor theme="0" tint="-0.249977111117893"/>
        </patternFill>
      </fill>
    </dxf>
    <dxf>
      <fill>
        <patternFill>
          <bgColor theme="0" tint="-0.249977111117893"/>
        </patternFill>
      </fill>
    </dxf>
    <dxf>
      <alignment horizontal="center"/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/>
      </font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numFmt numFmtId="169" formatCode="_-* #,##0\ _€_-;\-* #,##0\ _€_-;_-* &quot;-&quot;??\ _€_-;_-@_-"/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4" formatCode="0.00%"/>
    </dxf>
    <dxf>
      <alignment horizontal="center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65" formatCode="#,##0\ &quot;€&quot;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8" tint="0.79998168889431442"/>
        </patternFill>
      </fill>
    </dxf>
    <dxf>
      <fill>
        <patternFill patternType="solid">
          <bgColor theme="8" tint="0.79998168889431442"/>
        </patternFill>
      </fill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alignment horizontal="right"/>
    </dxf>
    <dxf>
      <numFmt numFmtId="165" formatCode="#,##0\ &quot;€&quot;"/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alignment horizontal="right"/>
    </dxf>
    <dxf>
      <border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fill>
        <patternFill>
          <fgColor theme="0" tint="-4.9989318521683403E-2"/>
        </patternFill>
      </fill>
    </dxf>
    <dxf>
      <fill>
        <patternFill>
          <fgColor theme="0" tint="-4.9989318521683403E-2"/>
        </patternFill>
      </fill>
    </dxf>
    <dxf>
      <fill>
        <patternFill>
          <bgColor theme="0" tint="-0.249977111117893"/>
        </patternFill>
      </fill>
    </dxf>
    <dxf>
      <fill>
        <patternFill>
          <bgColor theme="0" tint="-0.249977111117893"/>
        </patternFill>
      </fill>
    </dxf>
    <dxf>
      <alignment horizontal="center"/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/>
      </font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numFmt numFmtId="169" formatCode="_-* #,##0\ _€_-;\-* #,##0\ _€_-;_-* &quot;-&quot;??\ _€_-;_-@_-"/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4" formatCode="0.00%"/>
    </dxf>
    <dxf>
      <alignment horizontal="center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65" formatCode="#,##0\ &quot;€&quot;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8" tint="0.79998168889431442"/>
        </patternFill>
      </fill>
    </dxf>
    <dxf>
      <fill>
        <patternFill patternType="solid">
          <bgColor theme="8" tint="0.79998168889431442"/>
        </patternFill>
      </fill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alignment horizontal="right"/>
    </dxf>
    <dxf>
      <numFmt numFmtId="165" formatCode="#,##0\ &quot;€&quot;"/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alignment horizontal="right"/>
    </dxf>
    <dxf>
      <border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fill>
        <patternFill>
          <fgColor theme="0" tint="-4.9989318521683403E-2"/>
        </patternFill>
      </fill>
    </dxf>
    <dxf>
      <fill>
        <patternFill>
          <fgColor theme="0" tint="-4.9989318521683403E-2"/>
        </patternFill>
      </fill>
    </dxf>
    <dxf>
      <fill>
        <patternFill>
          <bgColor theme="0" tint="-0.249977111117893"/>
        </patternFill>
      </fill>
    </dxf>
    <dxf>
      <fill>
        <patternFill>
          <bgColor theme="0" tint="-0.249977111117893"/>
        </patternFill>
      </fill>
    </dxf>
    <dxf>
      <alignment horizontal="center"/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/>
      </font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numFmt numFmtId="169" formatCode="_-* #,##0\ _€_-;\-* #,##0\ _€_-;_-* &quot;-&quot;??\ _€_-;_-@_-"/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4" formatCode="0.00%"/>
    </dxf>
    <dxf>
      <alignment horizontal="center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65" formatCode="#,##0\ &quot;€&quot;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8" tint="0.79998168889431442"/>
        </patternFill>
      </fill>
    </dxf>
    <dxf>
      <fill>
        <patternFill patternType="solid">
          <bgColor theme="8" tint="0.79998168889431442"/>
        </patternFill>
      </fill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alignment horizontal="right"/>
    </dxf>
    <dxf>
      <numFmt numFmtId="165" formatCode="#,##0\ &quot;€&quot;"/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alignment horizontal="right"/>
    </dxf>
    <dxf>
      <border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fill>
        <patternFill>
          <fgColor theme="0" tint="-4.9989318521683403E-2"/>
        </patternFill>
      </fill>
    </dxf>
    <dxf>
      <fill>
        <patternFill>
          <fgColor theme="0" tint="-4.9989318521683403E-2"/>
        </patternFill>
      </fill>
    </dxf>
    <dxf>
      <fill>
        <patternFill>
          <bgColor theme="0" tint="-0.249977111117893"/>
        </patternFill>
      </fill>
    </dxf>
    <dxf>
      <fill>
        <patternFill>
          <bgColor theme="0" tint="-0.249977111117893"/>
        </patternFill>
      </fill>
    </dxf>
    <dxf>
      <alignment horizontal="center"/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/>
      </font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8" tint="0.79998168889431442"/>
        </patternFill>
      </fill>
    </dxf>
    <dxf>
      <fill>
        <patternFill patternType="solid">
          <bgColor theme="8" tint="0.79998168889431442"/>
        </patternFill>
      </fill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alignment horizontal="right"/>
    </dxf>
    <dxf>
      <numFmt numFmtId="165" formatCode="#,##0\ &quot;€&quot;"/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alignment horizontal="right"/>
    </dxf>
    <dxf>
      <border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fill>
        <patternFill>
          <fgColor theme="0" tint="-4.9989318521683403E-2"/>
        </patternFill>
      </fill>
    </dxf>
    <dxf>
      <fill>
        <patternFill>
          <fgColor theme="0" tint="-4.9989318521683403E-2"/>
        </patternFill>
      </fill>
    </dxf>
    <dxf>
      <fill>
        <patternFill>
          <bgColor theme="0" tint="-0.249977111117893"/>
        </patternFill>
      </fill>
    </dxf>
    <dxf>
      <fill>
        <patternFill>
          <bgColor theme="0" tint="-0.249977111117893"/>
        </patternFill>
      </fill>
    </dxf>
    <dxf>
      <alignment horizontal="center"/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/>
      </font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4" formatCode="0.00%"/>
    </dxf>
    <dxf>
      <alignment horizontal="center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65" formatCode="#,##0\ &quot;€&quot;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numFmt numFmtId="169" formatCode="_-* #,##0\ _€_-;\-* #,##0\ _€_-;_-* &quot;-&quot;??\ _€_-;_-@_-"/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8" tint="0.79998168889431442"/>
        </patternFill>
      </fill>
    </dxf>
    <dxf>
      <fill>
        <patternFill patternType="solid">
          <bgColor theme="8" tint="0.79998168889431442"/>
        </patternFill>
      </fill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alignment horizontal="right"/>
    </dxf>
    <dxf>
      <numFmt numFmtId="165" formatCode="#,##0\ &quot;€&quot;"/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alignment horizontal="right"/>
    </dxf>
    <dxf>
      <border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fill>
        <patternFill>
          <fgColor theme="0" tint="-4.9989318521683403E-2"/>
        </patternFill>
      </fill>
    </dxf>
    <dxf>
      <fill>
        <patternFill>
          <fgColor theme="0" tint="-4.9989318521683403E-2"/>
        </patternFill>
      </fill>
    </dxf>
    <dxf>
      <fill>
        <patternFill>
          <bgColor theme="0" tint="-0.249977111117893"/>
        </patternFill>
      </fill>
    </dxf>
    <dxf>
      <fill>
        <patternFill>
          <bgColor theme="0" tint="-0.249977111117893"/>
        </patternFill>
      </fill>
    </dxf>
    <dxf>
      <alignment horizontal="center"/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/>
      </font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4" formatCode="0.00%"/>
    </dxf>
    <dxf>
      <alignment horizontal="center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65" formatCode="#,##0\ &quot;€&quot;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numFmt numFmtId="169" formatCode="_-* #,##0\ _€_-;\-* #,##0\ _€_-;_-* &quot;-&quot;??\ _€_-;_-@_-"/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8" tint="0.79998168889431442"/>
        </patternFill>
      </fill>
    </dxf>
    <dxf>
      <fill>
        <patternFill patternType="solid">
          <bgColor theme="8" tint="0.79998168889431442"/>
        </patternFill>
      </fill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alignment horizontal="right"/>
    </dxf>
    <dxf>
      <numFmt numFmtId="165" formatCode="#,##0\ &quot;€&quot;"/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alignment horizontal="right"/>
    </dxf>
    <dxf>
      <border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fill>
        <patternFill>
          <fgColor theme="0" tint="-4.9989318521683403E-2"/>
        </patternFill>
      </fill>
    </dxf>
    <dxf>
      <fill>
        <patternFill>
          <fgColor theme="0" tint="-4.9989318521683403E-2"/>
        </patternFill>
      </fill>
    </dxf>
    <dxf>
      <fill>
        <patternFill>
          <bgColor theme="0" tint="-0.249977111117893"/>
        </patternFill>
      </fill>
    </dxf>
    <dxf>
      <fill>
        <patternFill>
          <bgColor theme="0" tint="-0.249977111117893"/>
        </patternFill>
      </fill>
    </dxf>
    <dxf>
      <alignment horizontal="center"/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/>
      </font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4" formatCode="0.00%"/>
    </dxf>
    <dxf>
      <alignment horizontal="center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65" formatCode="#,##0\ &quot;€&quot;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numFmt numFmtId="169" formatCode="_-* #,##0\ _€_-;\-* #,##0\ _€_-;_-* &quot;-&quot;??\ _€_-;_-@_-"/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69" formatCode="_-* #,##0\ _€_-;\-* #,##0\ _€_-;_-* &quot;-&quot;??\ _€_-;_-@_-"/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4" formatCode="0.00%"/>
    </dxf>
    <dxf>
      <alignment horizontal="center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65" formatCode="#,##0\ &quot;€&quot;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8" tint="0.79998168889431442"/>
        </patternFill>
      </fill>
    </dxf>
    <dxf>
      <fill>
        <patternFill patternType="solid">
          <bgColor theme="8" tint="0.79998168889431442"/>
        </patternFill>
      </fill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alignment horizontal="right"/>
    </dxf>
    <dxf>
      <numFmt numFmtId="165" formatCode="#,##0\ &quot;€&quot;"/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alignment horizontal="right"/>
    </dxf>
    <dxf>
      <border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fill>
        <patternFill>
          <fgColor theme="0" tint="-4.9989318521683403E-2"/>
        </patternFill>
      </fill>
    </dxf>
    <dxf>
      <fill>
        <patternFill>
          <fgColor theme="0" tint="-4.9989318521683403E-2"/>
        </patternFill>
      </fill>
    </dxf>
    <dxf>
      <fill>
        <patternFill>
          <bgColor theme="0" tint="-0.249977111117893"/>
        </patternFill>
      </fill>
    </dxf>
    <dxf>
      <fill>
        <patternFill>
          <bgColor theme="0" tint="-0.249977111117893"/>
        </patternFill>
      </fill>
    </dxf>
    <dxf>
      <alignment horizontal="center"/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/>
      </font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69" formatCode="_-* #,##0\ _€_-;\-* #,##0\ _€_-;_-* &quot;-&quot;??\ _€_-;_-@_-"/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4" formatCode="0.00%"/>
    </dxf>
    <dxf>
      <alignment horizontal="center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65" formatCode="#,##0\ &quot;€&quot;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8" tint="0.79998168889431442"/>
        </patternFill>
      </fill>
    </dxf>
    <dxf>
      <fill>
        <patternFill patternType="solid">
          <bgColor theme="8" tint="0.79998168889431442"/>
        </patternFill>
      </fill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alignment horizontal="right"/>
    </dxf>
    <dxf>
      <numFmt numFmtId="165" formatCode="#,##0\ &quot;€&quot;"/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alignment horizontal="right"/>
    </dxf>
    <dxf>
      <border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fill>
        <patternFill>
          <fgColor theme="0" tint="-4.9989318521683403E-2"/>
        </patternFill>
      </fill>
    </dxf>
    <dxf>
      <fill>
        <patternFill>
          <fgColor theme="0" tint="-4.9989318521683403E-2"/>
        </patternFill>
      </fill>
    </dxf>
    <dxf>
      <fill>
        <patternFill>
          <bgColor theme="0" tint="-0.249977111117893"/>
        </patternFill>
      </fill>
    </dxf>
    <dxf>
      <fill>
        <patternFill>
          <bgColor theme="0" tint="-0.249977111117893"/>
        </patternFill>
      </fill>
    </dxf>
    <dxf>
      <alignment horizontal="center"/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/>
      </font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69" formatCode="_-* #,##0\ _€_-;\-* #,##0\ _€_-;_-* &quot;-&quot;??\ _€_-;_-@_-"/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4" formatCode="0.00%"/>
    </dxf>
    <dxf>
      <alignment horizontal="center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65" formatCode="#,##0\ &quot;€&quot;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8" tint="0.79998168889431442"/>
        </patternFill>
      </fill>
    </dxf>
    <dxf>
      <fill>
        <patternFill patternType="solid">
          <bgColor theme="8" tint="0.79998168889431442"/>
        </patternFill>
      </fill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alignment horizontal="right"/>
    </dxf>
    <dxf>
      <numFmt numFmtId="165" formatCode="#,##0\ &quot;€&quot;"/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alignment horizontal="right"/>
    </dxf>
    <dxf>
      <border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fill>
        <patternFill>
          <fgColor theme="0" tint="-4.9989318521683403E-2"/>
        </patternFill>
      </fill>
    </dxf>
    <dxf>
      <fill>
        <patternFill>
          <fgColor theme="0" tint="-4.9989318521683403E-2"/>
        </patternFill>
      </fill>
    </dxf>
    <dxf>
      <fill>
        <patternFill>
          <bgColor theme="0" tint="-0.249977111117893"/>
        </patternFill>
      </fill>
    </dxf>
    <dxf>
      <fill>
        <patternFill>
          <bgColor theme="0" tint="-0.249977111117893"/>
        </patternFill>
      </fill>
    </dxf>
    <dxf>
      <alignment horizontal="center"/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/>
      </font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69" formatCode="_-* #,##0\ _€_-;\-* #,##0\ _€_-;_-* &quot;-&quot;??\ _€_-;_-@_-"/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4" formatCode="0.00%"/>
    </dxf>
    <dxf>
      <alignment horizontal="center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65" formatCode="#,##0\ &quot;€&quot;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8" tint="0.79998168889431442"/>
        </patternFill>
      </fill>
    </dxf>
    <dxf>
      <fill>
        <patternFill patternType="solid">
          <bgColor theme="8" tint="0.79998168889431442"/>
        </patternFill>
      </fill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alignment horizontal="right"/>
    </dxf>
    <dxf>
      <numFmt numFmtId="165" formatCode="#,##0\ &quot;€&quot;"/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alignment horizontal="right"/>
    </dxf>
    <dxf>
      <border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fill>
        <patternFill>
          <fgColor theme="0" tint="-4.9989318521683403E-2"/>
        </patternFill>
      </fill>
    </dxf>
    <dxf>
      <fill>
        <patternFill>
          <fgColor theme="0" tint="-4.9989318521683403E-2"/>
        </patternFill>
      </fill>
    </dxf>
    <dxf>
      <fill>
        <patternFill>
          <bgColor theme="0" tint="-0.249977111117893"/>
        </patternFill>
      </fill>
    </dxf>
    <dxf>
      <fill>
        <patternFill>
          <bgColor theme="0" tint="-0.249977111117893"/>
        </patternFill>
      </fill>
    </dxf>
    <dxf>
      <alignment horizontal="center"/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/>
      </font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69" formatCode="_-* #,##0\ _€_-;\-* #,##0\ _€_-;_-* &quot;-&quot;??\ _€_-;_-@_-"/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4" formatCode="0.00%"/>
    </dxf>
    <dxf>
      <alignment horizontal="center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65" formatCode="#,##0\ &quot;€&quot;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8" tint="0.79998168889431442"/>
        </patternFill>
      </fill>
    </dxf>
    <dxf>
      <fill>
        <patternFill patternType="solid">
          <bgColor theme="8" tint="0.79998168889431442"/>
        </patternFill>
      </fill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alignment horizontal="right"/>
    </dxf>
    <dxf>
      <numFmt numFmtId="165" formatCode="#,##0\ &quot;€&quot;"/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alignment horizontal="right"/>
    </dxf>
    <dxf>
      <border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fill>
        <patternFill>
          <fgColor theme="0" tint="-4.9989318521683403E-2"/>
        </patternFill>
      </fill>
    </dxf>
    <dxf>
      <fill>
        <patternFill>
          <fgColor theme="0" tint="-4.9989318521683403E-2"/>
        </patternFill>
      </fill>
    </dxf>
    <dxf>
      <fill>
        <patternFill>
          <bgColor theme="0" tint="-0.249977111117893"/>
        </patternFill>
      </fill>
    </dxf>
    <dxf>
      <fill>
        <patternFill>
          <bgColor theme="0" tint="-0.249977111117893"/>
        </patternFill>
      </fill>
    </dxf>
    <dxf>
      <alignment horizontal="center"/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/>
      </font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65" formatCode="#,##0\ &quot;€&quot;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4" formatCode="0.00%"/>
    </dxf>
    <dxf>
      <alignment horizontal="center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numFmt numFmtId="169" formatCode="_-* #,##0\ _€_-;\-* #,##0\ _€_-;_-* &quot;-&quot;??\ _€_-;_-@_-"/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65" formatCode="#,##0\ &quot;€&quot;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4" formatCode="0.00%"/>
    </dxf>
    <dxf>
      <alignment horizontal="center"/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numFmt numFmtId="169" formatCode="_-* #,##0\ _€_-;\-* #,##0\ _€_-;_-* &quot;-&quot;??\ _€_-;_-@_-"/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169" formatCode="_-* #,##0\ _€_-;\-* #,##0\ _€_-;_-* &quot;-&quot;??\ _€_-;_-@_-"/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alignment horizontal="center"/>
    </dxf>
    <dxf>
      <numFmt numFmtId="14" formatCode="0.00%"/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numFmt numFmtId="165" formatCode="#,##0\ &quot;€&quot;"/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rgb="FFE87D2D"/>
        </patternFill>
      </fill>
    </dxf>
    <dxf>
      <fill>
        <patternFill patternType="solid">
          <bgColor rgb="FFE87D2D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numFmt numFmtId="0" formatCode="General"/>
    </dxf>
    <dxf>
      <numFmt numFmtId="164" formatCode="_-* #,##0.00\ [$€-40C]_-;\-* #,##0.00\ [$€-40C]_-;_-* &quot;-&quot;??\ [$€-40C]_-;_-@_-"/>
    </dxf>
    <dxf>
      <numFmt numFmtId="164" formatCode="_-* #,##0.00\ [$€-40C]_-;\-* #,##0.00\ [$€-40C]_-;_-* &quot;-&quot;??\ [$€-40C]_-;_-@_-"/>
    </dxf>
    <dxf>
      <numFmt numFmtId="164" formatCode="_-* #,##0.00\ [$€-40C]_-;\-* #,##0.00\ [$€-40C]_-;_-* &quot;-&quot;??\ [$€-40C]_-;_-@_-"/>
    </dxf>
    <dxf>
      <numFmt numFmtId="166" formatCode="mm/dd/yyyy;@"/>
    </dxf>
    <dxf>
      <alignment horizontal="center" vertical="bottom" textRotation="0" wrapText="0" indent="0" justifyLastLine="0" shrinkToFit="0" readingOrder="0"/>
    </dxf>
    <dxf>
      <numFmt numFmtId="170" formatCode="dd/mm/yyyy"/>
      <alignment horizontal="center" vertical="bottom" textRotation="0" wrapText="0" indent="0" justifyLastLine="0" shrinkToFit="0" readingOrder="0"/>
    </dxf>
    <dxf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scheme val="minor"/>
      </font>
    </dxf>
    <dxf>
      <font>
        <b/>
      </font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center"/>
    </dxf>
    <dxf>
      <fill>
        <patternFill>
          <fgColor theme="0" tint="-4.9989318521683403E-2"/>
        </patternFill>
      </fill>
    </dxf>
    <dxf>
      <fill>
        <patternFill>
          <fgColor theme="0" tint="-4.9989318521683403E-2"/>
        </patternFill>
      </fill>
    </dxf>
    <dxf>
      <alignment horizontal="center"/>
    </dxf>
    <dxf>
      <border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right"/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fill>
        <patternFill>
          <bgColor theme="0" tint="-4.9989318521683403E-2"/>
        </patternFill>
      </fill>
    </dxf>
    <dxf>
      <numFmt numFmtId="165" formatCode="#,##0\ &quot;€&quot;"/>
    </dxf>
    <dxf>
      <alignment horizontal="right"/>
    </dxf>
    <dxf>
      <alignment horizontal="center"/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ill>
        <patternFill patternType="solid">
          <bgColor theme="8" tint="0.79998168889431442"/>
        </patternFill>
      </fill>
    </dxf>
    <dxf>
      <fill>
        <patternFill patternType="solid">
          <bgColor theme="8" tint="0.79998168889431442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solid">
          <bgColor theme="0" tint="-4.9989318521683403E-2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ont>
        <b/>
        <sz val="11"/>
        <color theme="1"/>
      </font>
    </dxf>
    <dxf>
      <font>
        <b/>
        <i val="0"/>
        <color rgb="FF304057"/>
      </font>
      <fill>
        <patternFill patternType="none">
          <fgColor indexed="64"/>
          <bgColor auto="1"/>
        </patternFill>
      </fill>
      <border diagonalUp="0" diagonalDown="0">
        <left/>
        <right/>
        <top/>
        <bottom/>
        <vertical/>
        <horizontal/>
      </border>
    </dxf>
    <dxf>
      <font>
        <b/>
        <color theme="1"/>
      </font>
      <border>
        <bottom/>
        <vertical/>
        <horizontal/>
      </border>
    </dxf>
    <dxf>
      <font>
        <sz val="10"/>
        <color theme="1"/>
      </font>
      <border diagonalUp="0" diagonalDown="0">
        <left/>
        <right/>
        <top/>
        <bottom/>
        <vertical/>
        <horizontal/>
      </border>
    </dxf>
    <dxf>
      <font>
        <b/>
        <i val="0"/>
        <color theme="4" tint="-0.24994659260841701"/>
      </font>
      <border>
        <bottom style="thin">
          <color theme="6"/>
        </bottom>
        <vertical/>
        <horizontal/>
      </border>
    </dxf>
    <dxf>
      <font>
        <color theme="1"/>
      </font>
      <fill>
        <patternFill patternType="solid">
          <bgColor theme="1" tint="0.34998626667073579"/>
        </patternFill>
      </fill>
      <border>
        <left/>
        <right/>
        <top/>
        <bottom/>
        <vertical/>
        <horizontal/>
      </border>
    </dxf>
    <dxf>
      <font>
        <color theme="0"/>
      </font>
    </dxf>
    <dxf>
      <font>
        <b/>
        <i val="0"/>
        <sz val="12"/>
        <color auto="1"/>
      </font>
      <fill>
        <patternFill patternType="solid">
          <bgColor theme="0"/>
        </patternFill>
      </fill>
      <border diagonalUp="0" diagonalDown="0">
        <left/>
        <right/>
        <top/>
        <bottom/>
        <vertical/>
        <horizontal/>
      </border>
    </dxf>
  </dxfs>
  <tableStyles count="4" defaultTableStyle="TableStyleMedium2" defaultPivotStyle="PivotStyleLight16">
    <tableStyle name="SlicerMois" pivot="0" table="0" count="8" xr9:uid="{4BB3E95E-9E82-44CC-971D-E9FD7E657D4D}">
      <tableStyleElement type="wholeTable" dxfId="1496"/>
      <tableStyleElement type="headerRow" dxfId="1495"/>
    </tableStyle>
    <tableStyle name="SlicerStyleDark3 2" pivot="0" table="0" count="10" xr9:uid="{00000000-0011-0000-FFFF-FFFF00000000}">
      <tableStyleElement type="wholeTable" dxfId="1494"/>
      <tableStyleElement type="headerRow" dxfId="1493"/>
    </tableStyle>
    <tableStyle name="SlicerStyleLight1 2" pivot="0" table="0" count="10" xr9:uid="{00000000-0011-0000-FFFF-FFFF01000000}">
      <tableStyleElement type="wholeTable" dxfId="1492"/>
      <tableStyleElement type="headerRow" dxfId="1491"/>
    </tableStyle>
    <tableStyle name="StyleAnnee" pivot="0" table="0" count="8" xr9:uid="{B26CAB9C-ACC0-465B-A1C3-298FFC19B4C6}">
      <tableStyleElement type="wholeTable" dxfId="1490"/>
      <tableStyleElement type="headerRow" dxfId="1489"/>
    </tableStyle>
  </tableStyles>
  <colors>
    <mruColors>
      <color rgb="FFE87D2D"/>
      <color rgb="FF3B4F68"/>
      <color rgb="FF13AEB0"/>
      <color rgb="FFF64356"/>
      <color rgb="FFD84356"/>
      <color rgb="FF4472C4"/>
      <color rgb="FF16C2D0"/>
      <color rgb="FFFF8F29"/>
      <color rgb="FF304057"/>
    </mruColors>
  </colors>
  <extLst>
    <ext xmlns:x14="http://schemas.microsoft.com/office/spreadsheetml/2009/9/main" uri="{46F421CA-312F-682f-3DD2-61675219B42D}">
      <x14:dxfs count="22">
        <dxf>
          <font>
            <color rgb="FF000000"/>
          </font>
          <fill>
            <gradientFill degree="90">
              <stop position="0">
                <color rgb="FFF8E162"/>
              </stop>
              <stop position="1">
                <color rgb="FFFCF7E0"/>
              </stop>
            </gradientFill>
          </fill>
          <border>
            <left style="thin">
              <color rgb="FF999999"/>
            </left>
            <right style="thin">
              <color rgb="FF999999"/>
            </right>
            <top style="thin">
              <color rgb="FF999999"/>
            </top>
            <bottom style="thin">
              <color rgb="FF999999"/>
            </bottom>
            <vertical/>
            <horizontal/>
          </border>
        </dxf>
        <dxf>
          <font>
            <color rgb="FF000000"/>
          </font>
          <fill>
            <gradientFill degree="90">
              <stop position="0">
                <color rgb="FFF8E162"/>
              </stop>
              <stop position="1">
                <color rgb="FFFCF7E0"/>
              </stop>
            </gradientFill>
          </fill>
          <border>
            <left style="thin">
              <color rgb="FF999999"/>
            </left>
            <right style="thin">
              <color rgb="FF999999"/>
            </right>
            <top style="thin">
              <color rgb="FF999999"/>
            </top>
            <bottom style="thin">
              <color rgb="FF999999"/>
            </bottom>
            <vertical/>
            <horizontal/>
          </border>
        </dxf>
        <dxf>
          <font>
            <color rgb="FF000000"/>
          </font>
          <fill>
            <gradientFill degree="90">
              <stop position="0">
                <color rgb="FFF8E162"/>
              </stop>
              <stop position="1">
                <color rgb="FFFCF7E0"/>
              </stop>
            </gradientFill>
          </fill>
          <border>
            <left style="thin">
              <color rgb="FF999999"/>
            </left>
            <right style="thin">
              <color rgb="FF999999"/>
            </right>
            <top style="thin">
              <color rgb="FF999999"/>
            </top>
            <bottom style="thin">
              <color rgb="FF999999"/>
            </bottom>
            <vertical/>
            <horizontal/>
          </border>
        </dxf>
        <dxf>
          <font>
            <color rgb="FF000000"/>
          </font>
          <fill>
            <gradientFill degree="90">
              <stop position="0">
                <color rgb="FFF8E162"/>
              </stop>
              <stop position="1">
                <color rgb="FFFCF7E0"/>
              </stop>
            </gradientFill>
          </fill>
          <border>
            <left style="thin">
              <color rgb="FF999999"/>
            </left>
            <right style="thin">
              <color rgb="FF999999"/>
            </right>
            <top style="thin">
              <color rgb="FF999999"/>
            </top>
            <bottom style="thin">
              <color rgb="FF999999"/>
            </bottom>
            <vertical/>
            <horizontal/>
          </border>
        </dxf>
        <dxf>
          <font>
            <color rgb="FF828282"/>
          </font>
          <fill>
            <patternFill patternType="solid">
              <fgColor theme="4" tint="0.79998168889431442"/>
              <bgColor theme="4" tint="0.79998168889431442"/>
            </patternFill>
          </fill>
          <border>
            <left style="thin">
              <color rgb="FFCCCCCC"/>
            </left>
            <right style="thin">
              <color rgb="FFCCCCCC"/>
            </right>
            <top style="thin">
              <color rgb="FFCCCCCC"/>
            </top>
            <bottom style="thin">
              <color rgb="FFCCCCCC"/>
            </bottom>
            <vertical/>
            <horizontal/>
          </border>
        </dxf>
        <dxf>
          <font>
            <color rgb="FF000000"/>
          </font>
          <fill>
            <patternFill patternType="solid">
              <fgColor theme="4" tint="0.59999389629810485"/>
              <bgColor theme="4" tint="0.59999389629810485"/>
            </patternFill>
          </fill>
          <border>
            <left style="thin">
              <color rgb="FF999999"/>
            </left>
            <right style="thin">
              <color rgb="FF999999"/>
            </right>
            <top style="thin">
              <color rgb="FF999999"/>
            </top>
            <bottom style="thin">
              <color rgb="FF999999"/>
            </bottom>
            <vertical/>
            <horizontal/>
          </border>
        </dxf>
        <dxf>
          <font>
            <color rgb="FF828282"/>
          </font>
          <fill>
            <patternFill patternType="solid">
              <fgColor rgb="FFFFFFFF"/>
              <bgColor rgb="FFFFFFFF"/>
            </patternFill>
          </fill>
          <border>
            <left style="thin">
              <color rgb="FFE0E0E0"/>
            </left>
            <right style="thin">
              <color rgb="FFE0E0E0"/>
            </right>
            <top style="thin">
              <color rgb="FFE0E0E0"/>
            </top>
            <bottom style="thin">
              <color rgb="FFE0E0E0"/>
            </bottom>
            <vertical/>
            <horizontal/>
          </border>
        </dxf>
        <dxf>
          <font>
            <color rgb="FF000000"/>
          </font>
          <fill>
            <patternFill patternType="solid">
              <fgColor rgb="FFFFFFFF"/>
              <bgColor rgb="FFFFFFFF"/>
            </patternFill>
          </fill>
          <border>
            <left style="thin">
              <color rgb="FFCCCCCC"/>
            </left>
            <right style="thin">
              <color rgb="FFCCCCCC"/>
            </right>
            <top style="thin">
              <color rgb="FFCCCCCC"/>
            </top>
            <bottom style="thin">
              <color rgb="FFCCCCCC"/>
            </bottom>
            <vertical/>
            <horizontal/>
          </border>
        </dxf>
        <dxf>
          <font>
            <color rgb="FF000000"/>
          </font>
          <fill>
            <gradientFill degree="90">
              <stop position="0">
                <color rgb="FFF8E162"/>
              </stop>
              <stop position="1">
                <color rgb="FFFCF7E0"/>
              </stop>
            </gradientFill>
          </fill>
          <border>
            <left style="thin">
              <color rgb="FF999999"/>
            </left>
            <right style="thin">
              <color rgb="FF999999"/>
            </right>
            <top style="thin">
              <color rgb="FF999999"/>
            </top>
            <bottom style="thin">
              <color rgb="FF999999"/>
            </bottom>
            <vertical/>
            <horizontal/>
          </border>
        </dxf>
        <dxf>
          <font>
            <color rgb="FF000000"/>
          </font>
          <fill>
            <gradientFill degree="90">
              <stop position="0">
                <color rgb="FFF8E162"/>
              </stop>
              <stop position="1">
                <color rgb="FFFCF7E0"/>
              </stop>
            </gradientFill>
          </fill>
          <border>
            <left style="thin">
              <color rgb="FF999999"/>
            </left>
            <right style="thin">
              <color rgb="FF999999"/>
            </right>
            <top style="thin">
              <color rgb="FF999999"/>
            </top>
            <bottom style="thin">
              <color rgb="FF999999"/>
            </bottom>
            <vertical/>
            <horizontal/>
          </border>
        </dxf>
        <dxf>
          <font>
            <color rgb="FF000000"/>
          </font>
          <fill>
            <gradientFill degree="90">
              <stop position="0">
                <color rgb="FFF8E162"/>
              </stop>
              <stop position="1">
                <color rgb="FFFCF7E0"/>
              </stop>
            </gradientFill>
          </fill>
          <border>
            <left style="thin">
              <color rgb="FF999999"/>
            </left>
            <right style="thin">
              <color rgb="FF999999"/>
            </right>
            <top style="thin">
              <color rgb="FF999999"/>
            </top>
            <bottom style="thin">
              <color rgb="FF999999"/>
            </bottom>
            <vertical/>
            <horizontal/>
          </border>
        </dxf>
        <dxf>
          <font>
            <color rgb="FF000000"/>
          </font>
          <fill>
            <gradientFill degree="90">
              <stop position="0">
                <color rgb="FFF8E162"/>
              </stop>
              <stop position="1">
                <color rgb="FFFCF7E0"/>
              </stop>
            </gradientFill>
          </fill>
          <border>
            <left style="thin">
              <color rgb="FF999999"/>
            </left>
            <right style="thin">
              <color rgb="FF999999"/>
            </right>
            <top style="thin">
              <color rgb="FF999999"/>
            </top>
            <bottom style="thin">
              <color rgb="FF999999"/>
            </bottom>
            <vertical/>
            <horizontal/>
          </border>
        </dxf>
        <dxf>
          <font>
            <color theme="6" tint="-0.249977111117893"/>
          </font>
          <fill>
            <patternFill patternType="solid">
              <fgColor theme="6" tint="0.59999389629810485"/>
              <bgColor theme="6" tint="0.59999389629810485"/>
            </patternFill>
          </fill>
          <border>
            <left style="thin">
              <color theme="6" tint="0.59999389629810485"/>
            </left>
            <right style="thin">
              <color theme="6" tint="0.59999389629810485"/>
            </right>
            <top style="thin">
              <color theme="6" tint="0.59999389629810485"/>
            </top>
            <bottom style="thin">
              <color theme="6" tint="0.59999389629810485"/>
            </bottom>
            <vertical/>
            <horizontal/>
          </border>
        </dxf>
        <dxf>
          <font>
            <b/>
            <i val="0"/>
            <color theme="0"/>
          </font>
          <fill>
            <patternFill patternType="solid">
              <fgColor theme="6"/>
              <bgColor theme="6"/>
            </patternFill>
          </fill>
          <border>
            <left style="thin">
              <color theme="6"/>
            </left>
            <right style="thin">
              <color theme="6"/>
            </right>
            <top style="thin">
              <color theme="6"/>
            </top>
            <bottom style="thin">
              <color theme="6"/>
            </bottom>
            <vertical/>
            <horizontal/>
          </border>
        </dxf>
        <dxf>
          <font>
            <color rgb="FF959595"/>
          </font>
          <fill>
            <patternFill patternType="solid">
              <fgColor rgb="FFDFDFDF"/>
              <bgColor rgb="FFDFDFDF"/>
            </patternFill>
          </fill>
          <border>
            <left style="thin">
              <color rgb="FFDFDFDF"/>
            </left>
            <right style="thin">
              <color rgb="FFDFDFDF"/>
            </right>
            <top style="thin">
              <color rgb="FFDFDFDF"/>
            </top>
            <bottom style="thin">
              <color rgb="FFDFDFDF"/>
            </bottom>
            <vertical/>
            <horizontal/>
          </border>
        </dxf>
        <dxf>
          <font>
            <color rgb="FF000000"/>
          </font>
          <fill>
            <patternFill patternType="solid">
              <fgColor rgb="FFC0C0C0"/>
              <bgColor rgb="FFC0C0C0"/>
            </patternFill>
          </fill>
          <border>
            <left style="thin">
              <color rgb="FFC0C0C0"/>
            </left>
            <right style="thin">
              <color rgb="FFC0C0C0"/>
            </right>
            <top style="thin">
              <color rgb="FFC0C0C0"/>
            </top>
            <bottom style="thin">
              <color rgb="FFC0C0C0"/>
            </bottom>
            <vertical/>
            <horizontal/>
          </border>
        </dxf>
        <dxf>
          <font>
            <b/>
            <i val="0"/>
            <color rgb="FF002060"/>
          </font>
          <fill>
            <patternFill>
              <bgColor theme="2"/>
            </patternFill>
          </fill>
        </dxf>
        <dxf>
          <fill>
            <patternFill>
              <bgColor theme="9"/>
            </patternFill>
          </fill>
        </dxf>
        <dxf>
          <fill>
            <patternFill>
              <bgColor theme="4"/>
            </patternFill>
          </fill>
        </dxf>
        <dxf>
          <fill>
            <patternFill>
              <bgColor theme="7"/>
            </patternFill>
          </fill>
        </dxf>
        <dxf>
          <fill>
            <patternFill>
              <bgColor theme="6"/>
            </patternFill>
          </fill>
        </dxf>
        <dxf>
          <fill>
            <patternFill>
              <bgColor theme="5"/>
            </patternFill>
          </fill>
        </dxf>
      </x14:dxfs>
    </ext>
    <ext xmlns:x14="http://schemas.microsoft.com/office/spreadsheetml/2009/9/main" uri="{EB79DEF2-80B8-43e5-95BD-54CBDDF9020C}">
      <x14:slicerStyles defaultSlicerStyle="SlicerStyleLight1">
        <x14:slicerStyle name="SlicerMois">
          <x14:slicerStyleElements>
            <x14:slicerStyleElement type="unselectedItemWithData" dxfId="21"/>
            <x14:slicerStyleElement type="unselectedItemWithNoData" dxfId="20"/>
            <x14:slicerStyleElement type="selectedItemWithData" dxfId="19"/>
            <x14:slicerStyleElement type="selectedItemWithNoData" dxfId="18"/>
            <x14:slicerStyleElement type="hoveredUnselectedItemWithData" dxfId="17"/>
            <x14:slicerStyleElement type="hoveredSelectedItemWithData" dxfId="16"/>
          </x14:slicerStyleElements>
        </x14:slicerStyle>
        <x14:slicerStyle name="SlicerStyleDark3 2">
          <x14:slicerStyleElements>
            <x14:slicerStyleElement type="unselectedItemWithData" dxfId="15"/>
            <x14:slicerStyleElement type="unselectedItemWithNoData" dxfId="14"/>
            <x14:slicerStyleElement type="selectedItemWithData" dxfId="13"/>
            <x14:slicerStyleElement type="selectedItemWithNoData" dxfId="12"/>
            <x14:slicerStyleElement type="hoveredUnselectedItemWithData" dxfId="11"/>
            <x14:slicerStyleElement type="hoveredSelectedItemWithData" dxfId="10"/>
            <x14:slicerStyleElement type="hoveredUnselectedItemWithNoData" dxfId="9"/>
            <x14:slicerStyleElement type="hoveredSelectedItemWithNoData" dxfId="8"/>
          </x14:slicerStyleElements>
        </x14:slicerStyle>
        <x14:slicerStyle name="SlicerStyleLight1 2">
          <x14:slicerStyleElements>
            <x14:slicerStyleElement type="unselectedItemWithData" dxfId="7"/>
            <x14:slicerStyleElement type="unselectedItemWithNoData" dxfId="6"/>
            <x14:slicerStyleElement type="selectedItemWithData" dxfId="5"/>
            <x14:slicerStyleElement type="selectedItemWithNoData" dxfId="4"/>
            <x14:slicerStyleElement type="hoveredUnselectedItemWithData" dxfId="3"/>
            <x14:slicerStyleElement type="hoveredSelectedItemWithData" dxfId="2"/>
            <x14:slicerStyleElement type="hoveredUnselectedItemWithNoData" dxfId="1"/>
            <x14:slicerStyleElement type="hoveredSelectedItemWithNoData" dxfId="0"/>
          </x14:slicerStyleElements>
        </x14:slicerStyle>
      </x14:slicerStyles>
    </ext>
    <ext xmlns:x15="http://schemas.microsoft.com/office/spreadsheetml/2010/11/main" uri="{A0A4C193-F2C1-4fcb-8827-314CF55A85BB}">
      <x15:dxfs count="6">
        <dxf>
          <fill>
            <patternFill patternType="solid">
              <fgColor theme="0" tint="-0.14999847407452621"/>
              <bgColor theme="0" tint="-0.14999847407452621"/>
            </patternFill>
          </fill>
        </dxf>
        <dxf>
          <fill>
            <patternFill patternType="solid">
              <fgColor theme="0"/>
              <bgColor rgb="FF002060"/>
            </patternFill>
          </fill>
        </dxf>
        <dxf>
          <font>
            <b/>
            <i val="0"/>
            <sz val="10"/>
            <color rgb="FF304057"/>
            <name val="Calibri"/>
            <family val="2"/>
            <scheme val="minor"/>
          </font>
        </dxf>
        <dxf>
          <font>
            <b/>
            <i val="0"/>
            <sz val="9"/>
            <color theme="0"/>
            <name val="Calibri"/>
            <family val="2"/>
            <scheme val="minor"/>
          </font>
        </dxf>
        <dxf>
          <font>
            <b/>
            <i val="0"/>
            <sz val="9"/>
            <color theme="0"/>
            <name val="Calibri"/>
            <family val="2"/>
            <scheme val="minor"/>
          </font>
        </dxf>
        <dxf>
          <font>
            <b/>
            <i val="0"/>
            <sz val="12"/>
            <color theme="0"/>
            <name val="Calibri"/>
            <family val="2"/>
            <scheme val="minor"/>
          </font>
        </dxf>
      </x15:dxfs>
    </ext>
    <ext xmlns:x15="http://schemas.microsoft.com/office/spreadsheetml/2010/11/main" uri="{9260A510-F301-46a8-8635-F512D64BE5F5}">
      <x15:timelineStyles defaultTimelineStyle="TimeSlicerStyleLight1">
        <x15:timelineStyle name="StyleAnnee">
          <x15:timelineStyleElements>
            <x15:timelineStyleElement type="selectionLabel" dxfId="5"/>
            <x15:timelineStyleElement type="timeLevel" dxfId="4"/>
            <x15:timelineStyleElement type="periodLabel1" dxfId="3"/>
            <x15:timelineStyleElement type="periodLabel2" dxfId="2"/>
            <x15:timelineStyleElement type="selectedTimeBlock" dxfId="1"/>
            <x15:timelineStyleElement type="unselectedTimeBlock" dxfId="0"/>
          </x15:timelineStyleElements>
        </x15:timelineStyle>
      </x15:timelineStyles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pivotCacheDefinition" Target="pivotCache/pivotCacheDefinition1.xml"/><Relationship Id="rId13" Type="http://schemas.microsoft.com/office/2007/relationships/slicerCache" Target="slicerCaches/slicerCache5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microsoft.com/office/2007/relationships/slicerCache" Target="slicerCaches/slicerCache4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microsoft.com/office/2007/relationships/slicerCache" Target="slicerCaches/slicerCache3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microsoft.com/office/2007/relationships/slicerCache" Target="slicerCaches/slicerCache2.xml"/><Relationship Id="rId4" Type="http://schemas.openxmlformats.org/officeDocument/2006/relationships/worksheet" Target="worksheets/sheet4.xml"/><Relationship Id="rId9" Type="http://schemas.microsoft.com/office/2007/relationships/slicerCache" Target="slicerCaches/slicerCache1.xml"/><Relationship Id="rId14" Type="http://schemas.microsoft.com/office/2011/relationships/timelineCache" Target="timelineCaches/timelineCache1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5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Ex1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[Dashboard Ventes avec Design.xlsx]Liste TCD!Tableau croisé dynamique10</c:name>
    <c:fmtId val="6"/>
  </c:pivotSource>
  <c:chart>
    <c:autoTitleDeleted val="1"/>
    <c:pivotFmts>
      <c:pivotFmt>
        <c:idx val="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rgbClr val="D84356"/>
          </a:solidFill>
          <a:ln>
            <a:noFill/>
          </a:ln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400" b="1" i="0" u="none" strike="noStrike" kern="1200" cap="none" spc="0" baseline="0">
                  <a:ln w="0"/>
                  <a:solidFill>
                    <a:schemeClr val="bg1"/>
                  </a:solidFill>
                  <a:effectLst>
                    <a:outerShdw blurRad="38100" dist="19050" dir="2700000" algn="tl" rotWithShape="0">
                      <a:schemeClr val="dk1">
                        <a:alpha val="40000"/>
                      </a:schemeClr>
                    </a:outerShdw>
                  </a:effectLst>
                  <a:latin typeface="+mn-lt"/>
                  <a:ea typeface="+mn-ea"/>
                  <a:cs typeface="+mn-cs"/>
                </a:defRPr>
              </a:pPr>
              <a:endParaRPr lang="en-US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0.11501155190722842"/>
          <c:y val="9.2592592592592587E-3"/>
          <c:w val="0.88286191929438074"/>
          <c:h val="0.9907407407407407"/>
        </c:manualLayout>
      </c:layout>
      <c:barChart>
        <c:barDir val="bar"/>
        <c:grouping val="clustered"/>
        <c:varyColors val="0"/>
        <c:ser>
          <c:idx val="0"/>
          <c:order val="0"/>
          <c:tx>
            <c:strRef>
              <c:f>'Liste TCD'!$I$3</c:f>
              <c:strCache>
                <c:ptCount val="1"/>
                <c:pt idx="0">
                  <c:v>Total</c:v>
                </c:pt>
              </c:strCache>
            </c:strRef>
          </c:tx>
          <c:spPr>
            <a:solidFill>
              <a:srgbClr val="D84356"/>
            </a:solidFill>
            <a:ln>
              <a:noFill/>
            </a:ln>
            <a:effectLst>
              <a:outerShdw blurRad="50800" dist="38100" dir="2700000" algn="tl" rotWithShape="0">
                <a:prstClr val="black">
                  <a:alpha val="40000"/>
                </a:prstClr>
              </a:outerShdw>
            </a:effectLst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400" b="1" i="0" u="none" strike="noStrike" kern="1200" cap="none" spc="0" baseline="0">
                    <a:ln w="0"/>
                    <a:solidFill>
                      <a:schemeClr val="bg1"/>
                    </a:solidFill>
                    <a:effectLst>
                      <a:outerShdw blurRad="38100" dist="19050" dir="2700000" algn="tl" rotWithShape="0">
                        <a:schemeClr val="dk1">
                          <a:alpha val="40000"/>
                        </a:schemeClr>
                      </a:outerShdw>
                    </a:effectLst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'Liste TCD'!$H$4:$H$9</c:f>
              <c:strCache>
                <c:ptCount val="5"/>
                <c:pt idx="0">
                  <c:v>&gt;4000</c:v>
                </c:pt>
                <c:pt idx="1">
                  <c:v>3000-4000</c:v>
                </c:pt>
                <c:pt idx="2">
                  <c:v>2000-3000</c:v>
                </c:pt>
                <c:pt idx="3">
                  <c:v>1000-2000</c:v>
                </c:pt>
                <c:pt idx="4">
                  <c:v>0-1000</c:v>
                </c:pt>
              </c:strCache>
            </c:strRef>
          </c:cat>
          <c:val>
            <c:numRef>
              <c:f>'Liste TCD'!$I$4:$I$9</c:f>
              <c:numCache>
                <c:formatCode>General</c:formatCode>
                <c:ptCount val="5"/>
                <c:pt idx="0">
                  <c:v>11</c:v>
                </c:pt>
                <c:pt idx="1">
                  <c:v>24</c:v>
                </c:pt>
                <c:pt idx="2">
                  <c:v>31</c:v>
                </c:pt>
                <c:pt idx="3">
                  <c:v>85</c:v>
                </c:pt>
                <c:pt idx="4">
                  <c:v>218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7E1-48E6-AE2F-195EF8511AFB}"/>
            </c:ext>
          </c:extLst>
        </c:ser>
        <c:dLbls>
          <c:dLblPos val="inEnd"/>
          <c:showLegendKey val="0"/>
          <c:showVal val="1"/>
          <c:showCatName val="0"/>
          <c:showSerName val="0"/>
          <c:showPercent val="0"/>
          <c:showBubbleSize val="0"/>
        </c:dLbls>
        <c:gapWidth val="60"/>
        <c:axId val="670467088"/>
        <c:axId val="670467728"/>
      </c:barChart>
      <c:catAx>
        <c:axId val="670467088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1" i="0" u="none" strike="noStrike" kern="1200" cap="none" spc="0" baseline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+mn-lt"/>
                <a:ea typeface="+mn-ea"/>
                <a:cs typeface="+mn-cs"/>
              </a:defRPr>
            </a:pPr>
            <a:endParaRPr lang="en-US"/>
          </a:p>
        </c:txPr>
        <c:crossAx val="670467728"/>
        <c:crosses val="autoZero"/>
        <c:auto val="1"/>
        <c:lblAlgn val="ctr"/>
        <c:lblOffset val="100"/>
        <c:noMultiLvlLbl val="0"/>
      </c:catAx>
      <c:valAx>
        <c:axId val="670467728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67046708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Categories val="1"/>
        <c14:dropZoneData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[Dashboard Ventes avec Design.xlsx]Liste TCD!tcd_Ventes_Top5_Client</c:name>
    <c:fmtId val="7"/>
  </c:pivotSource>
  <c:chart>
    <c:autoTitleDeleted val="1"/>
    <c:pivotFmts>
      <c:pivotFmt>
        <c:idx val="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rgbClr val="E87D2D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1200" b="1" i="0" u="none" strike="noStrike" kern="1200" cap="none" spc="0" baseline="0">
                  <a:ln w="0"/>
                  <a:solidFill>
                    <a:schemeClr val="bg1"/>
                  </a:solidFill>
                  <a:effectLst>
                    <a:outerShdw blurRad="38100" dist="19050" dir="2700000" algn="tl" rotWithShape="0">
                      <a:schemeClr val="dk1">
                        <a:alpha val="40000"/>
                      </a:schemeClr>
                    </a:outerShdw>
                  </a:effectLst>
                  <a:latin typeface="+mn-lt"/>
                  <a:ea typeface="+mn-ea"/>
                  <a:cs typeface="+mn-cs"/>
                </a:defRPr>
              </a:pPr>
              <a:endParaRPr lang="en-US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1.4798435133855226E-4"/>
          <c:y val="0"/>
          <c:w val="0.98623402589551612"/>
          <c:h val="0.87013123359580058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'Liste TCD'!$L$3</c:f>
              <c:strCache>
                <c:ptCount val="1"/>
                <c:pt idx="0">
                  <c:v>Total</c:v>
                </c:pt>
              </c:strCache>
            </c:strRef>
          </c:tx>
          <c:spPr>
            <a:solidFill>
              <a:srgbClr val="E87D2D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0">
                <a:spAutoFit/>
              </a:bodyPr>
              <a:lstStyle/>
              <a:p>
                <a:pPr algn="ctr">
                  <a:defRPr lang="en-US" sz="1200" b="1" i="0" u="none" strike="noStrike" kern="1200" cap="none" spc="0" baseline="0">
                    <a:ln w="0"/>
                    <a:solidFill>
                      <a:schemeClr val="bg1"/>
                    </a:solidFill>
                    <a:effectLst>
                      <a:outerShdw blurRad="38100" dist="19050" dir="2700000" algn="tl" rotWithShape="0">
                        <a:schemeClr val="dk1">
                          <a:alpha val="40000"/>
                        </a:schemeClr>
                      </a:outerShdw>
                    </a:effectLst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'Liste TCD'!$K$4:$K$8</c:f>
              <c:strCache>
                <c:ptCount val="5"/>
                <c:pt idx="0">
                  <c:v>Company D</c:v>
                </c:pt>
                <c:pt idx="1">
                  <c:v>Company H</c:v>
                </c:pt>
                <c:pt idx="2">
                  <c:v>Company BB</c:v>
                </c:pt>
                <c:pt idx="3">
                  <c:v>Company F</c:v>
                </c:pt>
                <c:pt idx="4">
                  <c:v>Company A</c:v>
                </c:pt>
              </c:strCache>
            </c:strRef>
          </c:cat>
          <c:val>
            <c:numRef>
              <c:f>'Liste TCD'!$L$4:$L$8</c:f>
              <c:numCache>
                <c:formatCode>#,##0\ "€"</c:formatCode>
                <c:ptCount val="5"/>
                <c:pt idx="0">
                  <c:v>67180.5</c:v>
                </c:pt>
                <c:pt idx="1">
                  <c:v>50198.35</c:v>
                </c:pt>
                <c:pt idx="2">
                  <c:v>43703</c:v>
                </c:pt>
                <c:pt idx="3">
                  <c:v>37418</c:v>
                </c:pt>
                <c:pt idx="4">
                  <c:v>36839.990000000005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6F2-468B-8E78-2F1DF0A4650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55"/>
        <c:overlap val="-27"/>
        <c:axId val="670459408"/>
        <c:axId val="670456208"/>
      </c:barChart>
      <c:catAx>
        <c:axId val="6704594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1" i="0" u="none" strike="noStrike" kern="1200" cap="none" spc="0" baseline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+mn-lt"/>
                <a:ea typeface="+mn-ea"/>
                <a:cs typeface="+mn-cs"/>
              </a:defRPr>
            </a:pPr>
            <a:endParaRPr lang="en-US"/>
          </a:p>
        </c:txPr>
        <c:crossAx val="670456208"/>
        <c:crosses val="autoZero"/>
        <c:auto val="1"/>
        <c:lblAlgn val="ctr"/>
        <c:lblOffset val="100"/>
        <c:noMultiLvlLbl val="0"/>
      </c:catAx>
      <c:valAx>
        <c:axId val="670456208"/>
        <c:scaling>
          <c:orientation val="minMax"/>
        </c:scaling>
        <c:delete val="1"/>
        <c:axPos val="l"/>
        <c:numFmt formatCode="#,##0\ &quot;€&quot;" sourceLinked="1"/>
        <c:majorTickMark val="none"/>
        <c:minorTickMark val="none"/>
        <c:tickLblPos val="nextTo"/>
        <c:crossAx val="67045940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Categories val="1"/>
        <c14:dropZoneData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[Dashboard Ventes avec Design.xlsx]Liste TCD!Tableau croisé dynamique2</c:name>
    <c:fmtId val="15"/>
  </c:pivotSource>
  <c:chart>
    <c:autoTitleDeleted val="1"/>
    <c:pivotFmts>
      <c:pivotFmt>
        <c:idx val="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rgbClr val="E87D2D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1400" b="1" i="0" u="none" strike="noStrike" kern="1200" cap="none" spc="0" baseline="0">
                  <a:ln w="0"/>
                  <a:solidFill>
                    <a:schemeClr val="bg1"/>
                  </a:solidFill>
                  <a:effectLst>
                    <a:outerShdw blurRad="38100" dist="19050" dir="2700000" algn="tl" rotWithShape="0">
                      <a:schemeClr val="dk1">
                        <a:alpha val="40000"/>
                      </a:schemeClr>
                    </a:outerShdw>
                  </a:effectLst>
                  <a:latin typeface="+mn-lt"/>
                  <a:ea typeface="+mn-ea"/>
                  <a:cs typeface="+mn-cs"/>
                </a:defRPr>
              </a:pPr>
              <a:endParaRPr lang="en-US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rgbClr val="E87D2D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1400" b="1" i="0" u="none" strike="noStrike" kern="1200" cap="none" spc="0" baseline="0">
                  <a:ln w="0"/>
                  <a:solidFill>
                    <a:schemeClr val="bg1"/>
                  </a:solidFill>
                  <a:effectLst>
                    <a:outerShdw blurRad="38100" dist="19050" dir="2700000" algn="tl" rotWithShape="0">
                      <a:schemeClr val="dk1">
                        <a:alpha val="40000"/>
                      </a:schemeClr>
                    </a:outerShdw>
                  </a:effectLst>
                  <a:latin typeface="+mn-lt"/>
                  <a:ea typeface="+mn-ea"/>
                  <a:cs typeface="+mn-cs"/>
                </a:defRPr>
              </a:pPr>
              <a:endParaRPr lang="en-US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E87D2D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1400" b="1" i="0" u="none" strike="noStrike" kern="1200" cap="none" spc="0" baseline="0">
                  <a:ln w="0"/>
                  <a:solidFill>
                    <a:schemeClr val="bg1"/>
                  </a:solidFill>
                  <a:effectLst>
                    <a:outerShdw blurRad="38100" dist="19050" dir="2700000" algn="tl" rotWithShape="0">
                      <a:schemeClr val="dk1">
                        <a:alpha val="40000"/>
                      </a:schemeClr>
                    </a:outerShdw>
                  </a:effectLst>
                  <a:latin typeface="+mn-lt"/>
                  <a:ea typeface="+mn-ea"/>
                  <a:cs typeface="+mn-cs"/>
                </a:defRPr>
              </a:pPr>
              <a:endParaRPr lang="en-US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solidFill>
            <a:srgbClr val="13AEB0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1200" b="1" i="0" u="none" strike="noStrike" kern="1200" cap="none" spc="0" baseline="0">
                  <a:ln w="0"/>
                  <a:solidFill>
                    <a:schemeClr val="bg1"/>
                  </a:solidFill>
                  <a:effectLst>
                    <a:outerShdw blurRad="38100" dist="19050" dir="2700000" algn="tl" rotWithShape="0">
                      <a:schemeClr val="dk1">
                        <a:alpha val="40000"/>
                      </a:schemeClr>
                    </a:outerShdw>
                  </a:effectLst>
                  <a:latin typeface="+mn-lt"/>
                  <a:ea typeface="+mn-ea"/>
                  <a:cs typeface="+mn-cs"/>
                </a:defRPr>
              </a:pPr>
              <a:endParaRPr lang="en-US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1.4798435133855226E-4"/>
          <c:y val="0"/>
          <c:w val="0.98623402589551612"/>
          <c:h val="0.87013123359580058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'Liste TCD'!$C$3</c:f>
              <c:strCache>
                <c:ptCount val="1"/>
                <c:pt idx="0">
                  <c:v>Total</c:v>
                </c:pt>
              </c:strCache>
            </c:strRef>
          </c:tx>
          <c:spPr>
            <a:solidFill>
              <a:srgbClr val="13AEB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0">
                <a:spAutoFit/>
              </a:bodyPr>
              <a:lstStyle/>
              <a:p>
                <a:pPr algn="ctr">
                  <a:defRPr lang="en-US" sz="1200" b="1" i="0" u="none" strike="noStrike" kern="1200" cap="none" spc="0" baseline="0">
                    <a:ln w="0"/>
                    <a:solidFill>
                      <a:schemeClr val="bg1"/>
                    </a:solidFill>
                    <a:effectLst>
                      <a:outerShdw blurRad="38100" dist="19050" dir="2700000" algn="tl" rotWithShape="0">
                        <a:schemeClr val="dk1">
                          <a:alpha val="40000"/>
                        </a:schemeClr>
                      </a:outerShdw>
                    </a:effectLst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'Liste TCD'!$B$4:$B$12</c:f>
              <c:strCache>
                <c:ptCount val="8"/>
                <c:pt idx="0">
                  <c:v>Nancy Freehafer</c:v>
                </c:pt>
                <c:pt idx="1">
                  <c:v>Anne Larsen</c:v>
                </c:pt>
                <c:pt idx="2">
                  <c:v>Andrew Cencini</c:v>
                </c:pt>
                <c:pt idx="3">
                  <c:v>Mariya Sergienko</c:v>
                </c:pt>
                <c:pt idx="4">
                  <c:v>Laura Giussani</c:v>
                </c:pt>
                <c:pt idx="5">
                  <c:v>Michael Neipper</c:v>
                </c:pt>
                <c:pt idx="6">
                  <c:v>Robert Zare</c:v>
                </c:pt>
                <c:pt idx="7">
                  <c:v>Jan Kotas</c:v>
                </c:pt>
              </c:strCache>
            </c:strRef>
          </c:cat>
          <c:val>
            <c:numRef>
              <c:f>'Liste TCD'!$C$4:$C$12</c:f>
              <c:numCache>
                <c:formatCode>#,##0\ "€"</c:formatCode>
                <c:ptCount val="8"/>
                <c:pt idx="0">
                  <c:v>104242.33999999997</c:v>
                </c:pt>
                <c:pt idx="1">
                  <c:v>93848.330000000016</c:v>
                </c:pt>
                <c:pt idx="2">
                  <c:v>67180.5</c:v>
                </c:pt>
                <c:pt idx="3">
                  <c:v>42370.880000000005</c:v>
                </c:pt>
                <c:pt idx="4">
                  <c:v>41095.009999999995</c:v>
                </c:pt>
                <c:pt idx="5">
                  <c:v>37418</c:v>
                </c:pt>
                <c:pt idx="6">
                  <c:v>32530.6</c:v>
                </c:pt>
                <c:pt idx="7">
                  <c:v>16350.5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C495-4582-8F8E-2EA0A82FCEE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3"/>
        <c:overlap val="-27"/>
        <c:axId val="670459408"/>
        <c:axId val="670456208"/>
      </c:barChart>
      <c:catAx>
        <c:axId val="6704594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1" i="0" u="none" strike="noStrike" kern="1200" cap="none" spc="0" baseline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+mn-lt"/>
                <a:ea typeface="+mn-ea"/>
                <a:cs typeface="+mn-cs"/>
              </a:defRPr>
            </a:pPr>
            <a:endParaRPr lang="en-US"/>
          </a:p>
        </c:txPr>
        <c:crossAx val="670456208"/>
        <c:crosses val="autoZero"/>
        <c:auto val="1"/>
        <c:lblAlgn val="ctr"/>
        <c:lblOffset val="100"/>
        <c:noMultiLvlLbl val="0"/>
      </c:catAx>
      <c:valAx>
        <c:axId val="670456208"/>
        <c:scaling>
          <c:orientation val="minMax"/>
        </c:scaling>
        <c:delete val="1"/>
        <c:axPos val="l"/>
        <c:numFmt formatCode="#,##0\ &quot;€&quot;" sourceLinked="1"/>
        <c:majorTickMark val="none"/>
        <c:minorTickMark val="none"/>
        <c:tickLblPos val="nextTo"/>
        <c:crossAx val="670459408"/>
        <c:crosses val="autoZero"/>
        <c:crossBetween val="between"/>
      </c:valAx>
    </c:plotArea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Categories val="1"/>
        <c14:dropZoneData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[Dashboard Ventes avec Design.xlsx]Liste TCD!Tableau croisé dynamique2</c:name>
    <c:fmtId val="17"/>
  </c:pivotSource>
  <c:chart>
    <c:autoTitleDeleted val="1"/>
    <c:pivotFmts>
      <c:pivotFmt>
        <c:idx val="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rgbClr val="E87D2D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1400" b="1" i="0" u="none" strike="noStrike" kern="1200" cap="none" spc="0" baseline="0">
                  <a:ln w="0"/>
                  <a:solidFill>
                    <a:schemeClr val="bg1"/>
                  </a:solidFill>
                  <a:effectLst>
                    <a:outerShdw blurRad="38100" dist="19050" dir="2700000" algn="tl" rotWithShape="0">
                      <a:schemeClr val="dk1">
                        <a:alpha val="40000"/>
                      </a:schemeClr>
                    </a:outerShdw>
                  </a:effectLst>
                  <a:latin typeface="+mn-lt"/>
                  <a:ea typeface="+mn-ea"/>
                  <a:cs typeface="+mn-cs"/>
                </a:defRPr>
              </a:pPr>
              <a:endParaRPr lang="en-US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rgbClr val="E87D2D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1400" b="1" i="0" u="none" strike="noStrike" kern="1200" cap="none" spc="0" baseline="0">
                  <a:ln w="0"/>
                  <a:solidFill>
                    <a:schemeClr val="bg1"/>
                  </a:solidFill>
                  <a:effectLst>
                    <a:outerShdw blurRad="38100" dist="19050" dir="2700000" algn="tl" rotWithShape="0">
                      <a:schemeClr val="dk1">
                        <a:alpha val="40000"/>
                      </a:schemeClr>
                    </a:outerShdw>
                  </a:effectLst>
                  <a:latin typeface="+mn-lt"/>
                  <a:ea typeface="+mn-ea"/>
                  <a:cs typeface="+mn-cs"/>
                </a:defRPr>
              </a:pPr>
              <a:endParaRPr lang="en-US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E87D2D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1400" b="1" i="0" u="none" strike="noStrike" kern="1200" cap="none" spc="0" baseline="0">
                  <a:ln w="0"/>
                  <a:solidFill>
                    <a:schemeClr val="bg1"/>
                  </a:solidFill>
                  <a:effectLst>
                    <a:outerShdw blurRad="38100" dist="19050" dir="2700000" algn="tl" rotWithShape="0">
                      <a:schemeClr val="dk1">
                        <a:alpha val="40000"/>
                      </a:schemeClr>
                    </a:outerShdw>
                  </a:effectLst>
                  <a:latin typeface="+mn-lt"/>
                  <a:ea typeface="+mn-ea"/>
                  <a:cs typeface="+mn-cs"/>
                </a:defRPr>
              </a:pPr>
              <a:endParaRPr lang="en-US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solidFill>
            <a:srgbClr val="13AEB0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1200" b="1" i="0" u="none" strike="noStrike" kern="1200" cap="none" spc="0" baseline="0">
                  <a:ln w="0"/>
                  <a:solidFill>
                    <a:schemeClr val="bg1"/>
                  </a:solidFill>
                  <a:effectLst>
                    <a:outerShdw blurRad="38100" dist="19050" dir="2700000" algn="tl" rotWithShape="0">
                      <a:schemeClr val="dk1">
                        <a:alpha val="40000"/>
                      </a:schemeClr>
                    </a:outerShdw>
                  </a:effectLst>
                  <a:latin typeface="+mn-lt"/>
                  <a:ea typeface="+mn-ea"/>
                  <a:cs typeface="+mn-cs"/>
                </a:defRPr>
              </a:pPr>
              <a:endParaRPr lang="en-US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spPr>
          <a:solidFill>
            <a:srgbClr val="13AEB0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1200" b="1" i="0" u="none" strike="noStrike" kern="1200" cap="none" spc="0" baseline="0">
                  <a:ln w="0"/>
                  <a:solidFill>
                    <a:schemeClr val="bg1"/>
                  </a:solidFill>
                  <a:effectLst>
                    <a:outerShdw blurRad="38100" dist="19050" dir="2700000" algn="tl" rotWithShape="0">
                      <a:schemeClr val="dk1">
                        <a:alpha val="40000"/>
                      </a:schemeClr>
                    </a:outerShdw>
                  </a:effectLst>
                  <a:latin typeface="+mn-lt"/>
                  <a:ea typeface="+mn-ea"/>
                  <a:cs typeface="+mn-cs"/>
                </a:defRPr>
              </a:pPr>
              <a:endParaRPr lang="en-US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spPr>
          <a:solidFill>
            <a:srgbClr val="13AEB0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0">
              <a:spAutoFit/>
            </a:bodyPr>
            <a:lstStyle/>
            <a:p>
              <a:pPr algn="ctr">
                <a:defRPr lang="en-US" sz="1200" b="1" i="0" u="none" strike="noStrike" kern="1200" cap="none" spc="0" baseline="0">
                  <a:ln w="0"/>
                  <a:solidFill>
                    <a:schemeClr val="bg1"/>
                  </a:solidFill>
                  <a:effectLst>
                    <a:outerShdw blurRad="38100" dist="19050" dir="2700000" algn="tl" rotWithShape="0">
                      <a:schemeClr val="dk1">
                        <a:alpha val="40000"/>
                      </a:schemeClr>
                    </a:outerShdw>
                  </a:effectLst>
                  <a:latin typeface="+mn-lt"/>
                  <a:ea typeface="+mn-ea"/>
                  <a:cs typeface="+mn-cs"/>
                </a:defRPr>
              </a:pPr>
              <a:endParaRPr lang="en-US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1.4798435133855226E-4"/>
          <c:y val="0"/>
          <c:w val="0.98623402589551612"/>
          <c:h val="0.87013123359580058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'Liste TCD'!$C$3</c:f>
              <c:strCache>
                <c:ptCount val="1"/>
                <c:pt idx="0">
                  <c:v>Total</c:v>
                </c:pt>
              </c:strCache>
            </c:strRef>
          </c:tx>
          <c:spPr>
            <a:solidFill>
              <a:srgbClr val="13AEB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0">
                <a:spAutoFit/>
              </a:bodyPr>
              <a:lstStyle/>
              <a:p>
                <a:pPr algn="ctr">
                  <a:defRPr lang="en-US" sz="1200" b="1" i="0" u="none" strike="noStrike" kern="1200" cap="none" spc="0" baseline="0">
                    <a:ln w="0"/>
                    <a:solidFill>
                      <a:schemeClr val="bg1"/>
                    </a:solidFill>
                    <a:effectLst>
                      <a:outerShdw blurRad="38100" dist="19050" dir="2700000" algn="tl" rotWithShape="0">
                        <a:schemeClr val="dk1">
                          <a:alpha val="40000"/>
                        </a:schemeClr>
                      </a:outerShdw>
                    </a:effectLst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'Liste TCD'!$B$4:$B$12</c:f>
              <c:strCache>
                <c:ptCount val="8"/>
                <c:pt idx="0">
                  <c:v>Nancy Freehafer</c:v>
                </c:pt>
                <c:pt idx="1">
                  <c:v>Anne Larsen</c:v>
                </c:pt>
                <c:pt idx="2">
                  <c:v>Andrew Cencini</c:v>
                </c:pt>
                <c:pt idx="3">
                  <c:v>Mariya Sergienko</c:v>
                </c:pt>
                <c:pt idx="4">
                  <c:v>Laura Giussani</c:v>
                </c:pt>
                <c:pt idx="5">
                  <c:v>Michael Neipper</c:v>
                </c:pt>
                <c:pt idx="6">
                  <c:v>Robert Zare</c:v>
                </c:pt>
                <c:pt idx="7">
                  <c:v>Jan Kotas</c:v>
                </c:pt>
              </c:strCache>
            </c:strRef>
          </c:cat>
          <c:val>
            <c:numRef>
              <c:f>'Liste TCD'!$C$4:$C$12</c:f>
              <c:numCache>
                <c:formatCode>#,##0\ "€"</c:formatCode>
                <c:ptCount val="8"/>
                <c:pt idx="0">
                  <c:v>104242.33999999997</c:v>
                </c:pt>
                <c:pt idx="1">
                  <c:v>93848.330000000016</c:v>
                </c:pt>
                <c:pt idx="2">
                  <c:v>67180.5</c:v>
                </c:pt>
                <c:pt idx="3">
                  <c:v>42370.880000000005</c:v>
                </c:pt>
                <c:pt idx="4">
                  <c:v>41095.009999999995</c:v>
                </c:pt>
                <c:pt idx="5">
                  <c:v>37418</c:v>
                </c:pt>
                <c:pt idx="6">
                  <c:v>32530.6</c:v>
                </c:pt>
                <c:pt idx="7">
                  <c:v>16350.5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32A-4151-A713-8DA7F43D984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3"/>
        <c:overlap val="-27"/>
        <c:axId val="670459408"/>
        <c:axId val="670456208"/>
      </c:barChart>
      <c:catAx>
        <c:axId val="6704594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1" i="0" u="none" strike="noStrike" kern="1200" cap="none" spc="0" baseline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+mn-lt"/>
                <a:ea typeface="+mn-ea"/>
                <a:cs typeface="+mn-cs"/>
              </a:defRPr>
            </a:pPr>
            <a:endParaRPr lang="en-US"/>
          </a:p>
        </c:txPr>
        <c:crossAx val="670456208"/>
        <c:crosses val="autoZero"/>
        <c:auto val="1"/>
        <c:lblAlgn val="ctr"/>
        <c:lblOffset val="100"/>
        <c:noMultiLvlLbl val="0"/>
      </c:catAx>
      <c:valAx>
        <c:axId val="670456208"/>
        <c:scaling>
          <c:orientation val="minMax"/>
        </c:scaling>
        <c:delete val="1"/>
        <c:axPos val="l"/>
        <c:numFmt formatCode="#,##0\ &quot;€&quot;" sourceLinked="1"/>
        <c:majorTickMark val="none"/>
        <c:minorTickMark val="none"/>
        <c:tickLblPos val="nextTo"/>
        <c:crossAx val="670459408"/>
        <c:crosses val="autoZero"/>
        <c:crossBetween val="between"/>
      </c:valAx>
    </c:plotArea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Categories val="1"/>
        <c14:dropZoneData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[Dashboard Ventes avec Design.xlsx]Liste TCD!tcd_Ventes_Mois</c:name>
    <c:fmtId val="10"/>
  </c:pivotSource>
  <c:chart>
    <c:autoTitleDeleted val="1"/>
    <c:pivotFmts>
      <c:pivotFmt>
        <c:idx val="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rgbClr val="D84356"/>
          </a:solidFill>
          <a:ln>
            <a:noFill/>
          </a:ln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400" b="1" i="0" u="none" strike="noStrike" kern="1200" cap="none" spc="0" baseline="0">
                  <a:ln w="0"/>
                  <a:solidFill>
                    <a:schemeClr val="bg1"/>
                  </a:solidFill>
                  <a:effectLst>
                    <a:outerShdw blurRad="38100" dist="19050" dir="2700000" algn="tl" rotWithShape="0">
                      <a:schemeClr val="dk1">
                        <a:alpha val="40000"/>
                      </a:schemeClr>
                    </a:outerShdw>
                  </a:effectLst>
                  <a:latin typeface="+mn-lt"/>
                  <a:ea typeface="+mn-ea"/>
                  <a:cs typeface="+mn-cs"/>
                </a:defRPr>
              </a:pPr>
              <a:endParaRPr lang="en-US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rgbClr val="D84356"/>
          </a:solidFill>
          <a:ln>
            <a:noFill/>
          </a:ln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400" b="1" i="0" u="none" strike="noStrike" kern="1200" cap="none" spc="0" baseline="0">
                  <a:ln w="0"/>
                  <a:solidFill>
                    <a:schemeClr val="bg1"/>
                  </a:solidFill>
                  <a:effectLst>
                    <a:outerShdw blurRad="38100" dist="19050" dir="2700000" algn="tl" rotWithShape="0">
                      <a:schemeClr val="dk1">
                        <a:alpha val="40000"/>
                      </a:schemeClr>
                    </a:outerShdw>
                  </a:effectLst>
                  <a:latin typeface="+mn-lt"/>
                  <a:ea typeface="+mn-ea"/>
                  <a:cs typeface="+mn-cs"/>
                </a:defRPr>
              </a:pPr>
              <a:endParaRPr lang="en-US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D84356"/>
          </a:solidFill>
          <a:ln>
            <a:noFill/>
          </a:ln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400" b="1" i="0" u="none" strike="noStrike" kern="1200" cap="none" spc="0" baseline="0">
                  <a:ln w="0"/>
                  <a:solidFill>
                    <a:schemeClr val="bg1"/>
                  </a:solidFill>
                  <a:effectLst>
                    <a:outerShdw blurRad="38100" dist="19050" dir="2700000" algn="tl" rotWithShape="0">
                      <a:schemeClr val="dk1">
                        <a:alpha val="40000"/>
                      </a:schemeClr>
                    </a:outerShdw>
                  </a:effectLst>
                  <a:latin typeface="+mn-lt"/>
                  <a:ea typeface="+mn-ea"/>
                  <a:cs typeface="+mn-cs"/>
                </a:defRPr>
              </a:pPr>
              <a:endParaRPr lang="en-US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solidFill>
            <a:srgbClr val="D84356"/>
          </a:solidFill>
          <a:ln>
            <a:noFill/>
          </a:ln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400" b="1" i="0" u="none" strike="noStrike" kern="1200" cap="none" spc="0" baseline="0">
                  <a:ln w="0"/>
                  <a:solidFill>
                    <a:schemeClr val="bg1"/>
                  </a:solidFill>
                  <a:effectLst>
                    <a:outerShdw blurRad="38100" dist="19050" dir="2700000" algn="tl" rotWithShape="0">
                      <a:schemeClr val="dk1">
                        <a:alpha val="40000"/>
                      </a:schemeClr>
                    </a:outerShdw>
                  </a:effectLst>
                  <a:latin typeface="+mn-lt"/>
                  <a:ea typeface="+mn-ea"/>
                  <a:cs typeface="+mn-cs"/>
                </a:defRPr>
              </a:pPr>
              <a:endParaRPr lang="en-US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  <c:spPr>
          <a:solidFill>
            <a:srgbClr val="D84356"/>
          </a:solidFill>
          <a:ln>
            <a:noFill/>
          </a:ln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400" b="1" i="0" u="none" strike="noStrike" kern="1200" cap="none" spc="0" baseline="0">
                  <a:ln w="0"/>
                  <a:solidFill>
                    <a:schemeClr val="bg1"/>
                  </a:solidFill>
                  <a:effectLst>
                    <a:outerShdw blurRad="38100" dist="19050" dir="2700000" algn="tl" rotWithShape="0">
                      <a:schemeClr val="dk1">
                        <a:alpha val="40000"/>
                      </a:schemeClr>
                    </a:outerShdw>
                  </a:effectLst>
                  <a:latin typeface="+mn-lt"/>
                  <a:ea typeface="+mn-ea"/>
                  <a:cs typeface="+mn-cs"/>
                </a:defRPr>
              </a:pPr>
              <a:endParaRPr lang="en-US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7"/>
        <c:spPr>
          <a:solidFill>
            <a:srgbClr val="D84356"/>
          </a:solidFill>
          <a:ln>
            <a:noFill/>
          </a:ln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400" b="1" i="0" u="none" strike="noStrike" kern="1200" cap="none" spc="0" baseline="0">
                  <a:ln w="0"/>
                  <a:solidFill>
                    <a:schemeClr val="bg1"/>
                  </a:solidFill>
                  <a:effectLst>
                    <a:outerShdw blurRad="38100" dist="19050" dir="2700000" algn="tl" rotWithShape="0">
                      <a:schemeClr val="dk1">
                        <a:alpha val="40000"/>
                      </a:schemeClr>
                    </a:outerShdw>
                  </a:effectLst>
                  <a:latin typeface="+mn-lt"/>
                  <a:ea typeface="+mn-ea"/>
                  <a:cs typeface="+mn-cs"/>
                </a:defRPr>
              </a:pPr>
              <a:endParaRPr lang="en-US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spPr>
          <a:solidFill>
            <a:srgbClr val="D84356"/>
          </a:solidFill>
          <a:ln>
            <a:noFill/>
          </a:ln>
          <a:effectLst>
            <a:outerShdw blurRad="50800" dist="38100" dir="2700000" algn="tl" rotWithShape="0">
              <a:prstClr val="black">
                <a:alpha val="40000"/>
              </a:prstClr>
            </a:outerShdw>
          </a:effectLst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400" b="1" i="0" u="none" strike="noStrike" kern="1200" cap="none" spc="0" baseline="0">
                  <a:ln w="0"/>
                  <a:solidFill>
                    <a:schemeClr val="bg1"/>
                  </a:solidFill>
                  <a:effectLst>
                    <a:outerShdw blurRad="38100" dist="19050" dir="2700000" algn="tl" rotWithShape="0">
                      <a:schemeClr val="dk1">
                        <a:alpha val="40000"/>
                      </a:schemeClr>
                    </a:outerShdw>
                  </a:effectLst>
                  <a:latin typeface="+mn-lt"/>
                  <a:ea typeface="+mn-ea"/>
                  <a:cs typeface="+mn-cs"/>
                </a:defRPr>
              </a:pPr>
              <a:endParaRPr lang="en-US"/>
            </a:p>
          </c:txPr>
          <c:dLblPos val="in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9"/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n-US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0"/>
          <c:y val="0.20705638061065151"/>
          <c:w val="1"/>
          <c:h val="0.66140203993488145"/>
        </c:manualLayout>
      </c:layout>
      <c:lineChart>
        <c:grouping val="standard"/>
        <c:varyColors val="0"/>
        <c:ser>
          <c:idx val="0"/>
          <c:order val="0"/>
          <c:tx>
            <c:strRef>
              <c:f>'Liste TCD'!$O$3</c:f>
              <c:strCache>
                <c:ptCount val="1"/>
                <c:pt idx="0">
                  <c:v>Total</c:v>
                </c:pt>
              </c:strCache>
            </c:strRef>
          </c:tx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/>
                </a:pPr>
                <a:endParaRPr lang="en-US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Ref>
              <c:f>'Liste TCD'!$N$4:$N$15</c:f>
              <c:strCache>
                <c:ptCount val="12"/>
                <c:pt idx="0">
                  <c:v>janv</c:v>
                </c:pt>
                <c:pt idx="1">
                  <c:v>févr</c:v>
                </c:pt>
                <c:pt idx="2">
                  <c:v>mars</c:v>
                </c:pt>
                <c:pt idx="3">
                  <c:v>avr</c:v>
                </c:pt>
                <c:pt idx="4">
                  <c:v>mai</c:v>
                </c:pt>
                <c:pt idx="5">
                  <c:v>juin</c:v>
                </c:pt>
                <c:pt idx="6">
                  <c:v>juil</c:v>
                </c:pt>
                <c:pt idx="7">
                  <c:v>août</c:v>
                </c:pt>
                <c:pt idx="8">
                  <c:v>sept</c:v>
                </c:pt>
                <c:pt idx="9">
                  <c:v>oct</c:v>
                </c:pt>
                <c:pt idx="10">
                  <c:v>nov</c:v>
                </c:pt>
                <c:pt idx="11">
                  <c:v>déc</c:v>
                </c:pt>
              </c:strCache>
            </c:strRef>
          </c:cat>
          <c:val>
            <c:numRef>
              <c:f>'Liste TCD'!$O$4:$O$15</c:f>
              <c:numCache>
                <c:formatCode>#,##0\ "€"</c:formatCode>
                <c:ptCount val="12"/>
                <c:pt idx="0">
                  <c:v>32907.839999999997</c:v>
                </c:pt>
                <c:pt idx="1">
                  <c:v>19955.5</c:v>
                </c:pt>
                <c:pt idx="2">
                  <c:v>30852.6</c:v>
                </c:pt>
                <c:pt idx="3">
                  <c:v>20771.789999999997</c:v>
                </c:pt>
                <c:pt idx="4">
                  <c:v>34307.049999999996</c:v>
                </c:pt>
                <c:pt idx="5">
                  <c:v>55601.610000000008</c:v>
                </c:pt>
                <c:pt idx="6">
                  <c:v>27318.539999999997</c:v>
                </c:pt>
                <c:pt idx="7">
                  <c:v>29921.46</c:v>
                </c:pt>
                <c:pt idx="8">
                  <c:v>31949.970000000005</c:v>
                </c:pt>
                <c:pt idx="9">
                  <c:v>53033.590000000004</c:v>
                </c:pt>
                <c:pt idx="10">
                  <c:v>31773.429999999997</c:v>
                </c:pt>
                <c:pt idx="11">
                  <c:v>66642.779999999984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B2F5-425F-9AD3-6E5155C82D0F}"/>
            </c:ext>
          </c:extLst>
        </c:ser>
        <c:dLbls>
          <c:dLblPos val="t"/>
          <c:showLegendKey val="0"/>
          <c:showVal val="1"/>
          <c:showCatName val="0"/>
          <c:showSerName val="0"/>
          <c:showPercent val="0"/>
          <c:showBubbleSize val="0"/>
        </c:dLbls>
        <c:marker val="1"/>
        <c:smooth val="0"/>
        <c:axId val="670467088"/>
        <c:axId val="670467728"/>
      </c:lineChart>
      <c:catAx>
        <c:axId val="67046708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400" b="1" i="0" u="none" strike="noStrike" kern="1200" cap="none" spc="0" baseline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+mn-lt"/>
                <a:ea typeface="+mn-ea"/>
                <a:cs typeface="+mn-cs"/>
              </a:defRPr>
            </a:pPr>
            <a:endParaRPr lang="en-US"/>
          </a:p>
        </c:txPr>
        <c:crossAx val="670467728"/>
        <c:crosses val="autoZero"/>
        <c:auto val="1"/>
        <c:lblAlgn val="ctr"/>
        <c:lblOffset val="100"/>
        <c:noMultiLvlLbl val="0"/>
      </c:catAx>
      <c:valAx>
        <c:axId val="670467728"/>
        <c:scaling>
          <c:orientation val="minMax"/>
        </c:scaling>
        <c:delete val="1"/>
        <c:axPos val="l"/>
        <c:numFmt formatCode="#,##0\ &quot;€&quot;" sourceLinked="1"/>
        <c:majorTickMark val="none"/>
        <c:minorTickMark val="none"/>
        <c:tickLblPos val="nextTo"/>
        <c:crossAx val="670467088"/>
        <c:crosses val="autoZero"/>
        <c:crossBetween val="between"/>
      </c:valAx>
    </c:plotArea>
    <c:plotVisOnly val="1"/>
    <c:dispBlanksAs val="gap"/>
    <c:showDLblsOverMax val="0"/>
    <c:extLst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userShapes r:id="rId1"/>
  <c:extLst>
    <c:ext xmlns:c14="http://schemas.microsoft.com/office/drawing/2007/8/2/chart" uri="{781A3756-C4B2-4CAC-9D66-4F8BD8637D16}">
      <c14:pivotOptions>
        <c14:dropZoneFilter val="1"/>
        <c14:dropZoneCategories val="1"/>
        <c14:dropZoneData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[Dashboard Ventes avec Design.xlsx]Liste TCD!tcd_Vente_Secteur</c:name>
    <c:fmtId val="6"/>
  </c:pivotSource>
  <c:chart>
    <c:autoTitleDeleted val="1"/>
    <c:pivotFmts>
      <c:pivotFmt>
        <c:idx val="0"/>
        <c:spPr>
          <a:solidFill>
            <a:schemeClr val="accent1"/>
          </a:solidFill>
          <a:ln w="19050">
            <a:solidFill>
              <a:schemeClr val="lt1"/>
            </a:solidFill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 w="19050">
            <a:solidFill>
              <a:schemeClr val="lt1"/>
            </a:solidFill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1"/>
          </a:solidFill>
          <a:ln w="19050">
            <a:solidFill>
              <a:schemeClr val="lt1"/>
            </a:solidFill>
          </a:ln>
          <a:effectLst/>
        </c:spPr>
      </c:pivotFmt>
      <c:pivotFmt>
        <c:idx val="3"/>
        <c:spPr>
          <a:solidFill>
            <a:schemeClr val="accent1"/>
          </a:solidFill>
          <a:ln w="19050">
            <a:solidFill>
              <a:schemeClr val="lt1"/>
            </a:solidFill>
          </a:ln>
          <a:effectLst/>
        </c:spPr>
      </c:pivotFmt>
      <c:pivotFmt>
        <c:idx val="4"/>
        <c:spPr>
          <a:solidFill>
            <a:schemeClr val="accent1"/>
          </a:solidFill>
          <a:ln w="19050">
            <a:solidFill>
              <a:schemeClr val="lt1"/>
            </a:solidFill>
          </a:ln>
          <a:effectLst/>
        </c:spPr>
      </c:pivotFmt>
      <c:pivotFmt>
        <c:idx val="5"/>
        <c:spPr>
          <a:solidFill>
            <a:schemeClr val="accent1"/>
          </a:solidFill>
          <a:ln w="19050">
            <a:solidFill>
              <a:schemeClr val="lt1"/>
            </a:solidFill>
          </a:ln>
          <a:effectLst/>
        </c:spPr>
      </c:pivotFmt>
      <c:pivotFmt>
        <c:idx val="6"/>
        <c:spPr>
          <a:solidFill>
            <a:schemeClr val="accent1"/>
          </a:solidFill>
          <a:ln w="19050">
            <a:solidFill>
              <a:schemeClr val="lt1"/>
            </a:solidFill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  <c:dLblPos val="bestFit"/>
          <c:showLegendKey val="0"/>
          <c:showVal val="1"/>
          <c:showCatName val="1"/>
          <c:showSerName val="0"/>
          <c:showPercent val="1"/>
          <c:showBubbleSize val="0"/>
          <c:separator>
</c:separator>
          <c:extLst>
            <c:ext xmlns:c15="http://schemas.microsoft.com/office/drawing/2012/chart" uri="{CE6537A1-D6FC-4f65-9D91-7224C49458BB}"/>
          </c:extLst>
        </c:dLbl>
      </c:pivotFmt>
      <c:pivotFmt>
        <c:idx val="7"/>
        <c:spPr>
          <a:solidFill>
            <a:schemeClr val="accent1">
              <a:lumMod val="50000"/>
            </a:schemeClr>
          </a:solidFill>
          <a:ln w="19050">
            <a:solidFill>
              <a:schemeClr val="lt1"/>
            </a:solidFill>
          </a:ln>
          <a:effectLst/>
        </c:spPr>
      </c:pivotFmt>
      <c:pivotFmt>
        <c:idx val="8"/>
        <c:spPr>
          <a:solidFill>
            <a:schemeClr val="accent1">
              <a:lumMod val="75000"/>
            </a:schemeClr>
          </a:solidFill>
          <a:ln w="19050">
            <a:solidFill>
              <a:schemeClr val="lt1"/>
            </a:solidFill>
          </a:ln>
          <a:effectLst/>
        </c:spPr>
      </c:pivotFmt>
      <c:pivotFmt>
        <c:idx val="9"/>
        <c:spPr>
          <a:solidFill>
            <a:schemeClr val="accent1">
              <a:lumMod val="60000"/>
              <a:lumOff val="40000"/>
            </a:schemeClr>
          </a:solidFill>
          <a:ln w="19050">
            <a:solidFill>
              <a:schemeClr val="lt1"/>
            </a:solidFill>
          </a:ln>
          <a:effectLst/>
        </c:spPr>
      </c:pivotFmt>
      <c:pivotFmt>
        <c:idx val="10"/>
        <c:spPr>
          <a:solidFill>
            <a:schemeClr val="accent1">
              <a:lumMod val="20000"/>
              <a:lumOff val="80000"/>
            </a:schemeClr>
          </a:solidFill>
          <a:ln w="19050">
            <a:solidFill>
              <a:schemeClr val="lt1"/>
            </a:solidFill>
          </a:ln>
          <a:effectLst/>
        </c:spPr>
      </c:pivotFmt>
      <c:pivotFmt>
        <c:idx val="11"/>
      </c:pivotFmt>
    </c:pivotFmts>
    <c:plotArea>
      <c:layout>
        <c:manualLayout>
          <c:layoutTarget val="inner"/>
          <c:xMode val="edge"/>
          <c:yMode val="edge"/>
          <c:x val="0.25328566164931293"/>
          <c:y val="2.2231507418311904E-2"/>
          <c:w val="0.50498250976860126"/>
          <c:h val="0.97776849258168808"/>
        </c:manualLayout>
      </c:layout>
      <c:pieChart>
        <c:varyColors val="1"/>
        <c:ser>
          <c:idx val="0"/>
          <c:order val="0"/>
          <c:tx>
            <c:strRef>
              <c:f>'Liste TCD'!$Y$3</c:f>
              <c:strCache>
                <c:ptCount val="1"/>
                <c:pt idx="0">
                  <c:v>Total</c:v>
                </c:pt>
              </c:strCache>
            </c:strRef>
          </c:tx>
          <c:dPt>
            <c:idx val="0"/>
            <c:bubble3D val="0"/>
            <c:spPr>
              <a:solidFill>
                <a:schemeClr val="accent1">
                  <a:lumMod val="5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</c:dPt>
          <c:dPt>
            <c:idx val="1"/>
            <c:bubble3D val="0"/>
            <c:spPr>
              <a:solidFill>
                <a:schemeClr val="accent1">
                  <a:lumMod val="75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</c:dPt>
          <c:dPt>
            <c:idx val="2"/>
            <c:bubble3D val="0"/>
            <c:spPr>
              <a:solidFill>
                <a:schemeClr val="accent1">
                  <a:lumMod val="60000"/>
                  <a:lumOff val="4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</c:dPt>
          <c:dPt>
            <c:idx val="3"/>
            <c:bubble3D val="0"/>
            <c:spPr>
              <a:solidFill>
                <a:schemeClr val="accent1">
                  <a:lumMod val="20000"/>
                  <a:lumOff val="80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bestFit"/>
            <c:showLegendKey val="0"/>
            <c:showVal val="1"/>
            <c:showCatName val="1"/>
            <c:showSerName val="0"/>
            <c:showPercent val="1"/>
            <c:showBubbleSize val="0"/>
            <c:separator>
</c:separator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'Liste TCD'!$X$4:$X$7</c:f>
              <c:strCache>
                <c:ptCount val="4"/>
                <c:pt idx="0">
                  <c:v>Est</c:v>
                </c:pt>
                <c:pt idx="1">
                  <c:v>Nord</c:v>
                </c:pt>
                <c:pt idx="2">
                  <c:v>Ouest</c:v>
                </c:pt>
                <c:pt idx="3">
                  <c:v>Sud</c:v>
                </c:pt>
              </c:strCache>
            </c:strRef>
          </c:cat>
          <c:val>
            <c:numRef>
              <c:f>'Liste TCD'!$Y$4:$Y$7</c:f>
              <c:numCache>
                <c:formatCode>#,##0\ "€"</c:formatCode>
                <c:ptCount val="4"/>
                <c:pt idx="0">
                  <c:v>108275.51000000001</c:v>
                </c:pt>
                <c:pt idx="1">
                  <c:v>141660.33999999997</c:v>
                </c:pt>
                <c:pt idx="2">
                  <c:v>77177.98</c:v>
                </c:pt>
                <c:pt idx="3">
                  <c:v>107922.33000000002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173-4469-AF04-78110F4BB630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Data val="1"/>
        <c14:dropZoneSeries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Ex1.xml><?xml version="1.0" encoding="utf-8"?>
<cx:chartSpace xmlns:a="http://schemas.openxmlformats.org/drawingml/2006/main" xmlns:r="http://schemas.openxmlformats.org/officeDocument/2006/relationships" xmlns:cx="http://schemas.microsoft.com/office/drawing/2014/chartex">
  <cx:chartData>
    <cx:data id="0">
      <cx:strDim type="cat">
        <cx:f>_xlchart.v5.1</cx:f>
        <cx:nf>_xlchart.v5.0</cx:nf>
      </cx:strDim>
      <cx:numDim type="colorVal">
        <cx:f>_xlchart.v5.3</cx:f>
        <cx:nf>_xlchart.v5.2</cx:nf>
      </cx:numDim>
    </cx:data>
  </cx:chartData>
  <cx:chart>
    <cx:plotArea>
      <cx:plotAreaRegion>
        <cx:series layoutId="regionMap" uniqueId="{36B82F15-B98C-4D4D-9AA3-0403CB43A9C4}">
          <cx:tx>
            <cx:txData>
              <cx:f>_xlchart.v5.2</cx:f>
              <cx:v> Revenue</cx:v>
            </cx:txData>
          </cx:tx>
          <cx:dataLabels>
            <cx:txPr>
              <a:bodyPr spcFirstLastPara="1" vertOverflow="ellipsis" horzOverflow="overflow" wrap="square" lIns="0" tIns="0" rIns="0" bIns="0" anchor="ctr" anchorCtr="1"/>
              <a:lstStyle/>
              <a:p>
                <a:pPr algn="ctr" rtl="0">
                  <a:defRPr sz="1100" b="1">
                    <a:solidFill>
                      <a:schemeClr val="bg1"/>
                    </a:solidFill>
                  </a:defRPr>
                </a:pPr>
                <a:endParaRPr lang="fr-FR" sz="1100" b="1" i="0" u="none" strike="noStrike" baseline="0">
                  <a:solidFill>
                    <a:schemeClr val="bg1"/>
                  </a:solidFill>
                  <a:latin typeface="Calibri" panose="020F0502020204030204"/>
                </a:endParaRPr>
              </a:p>
            </cx:txPr>
            <cx:visibility seriesName="0" categoryName="0" value="1"/>
          </cx:dataLabels>
          <cx:dataId val="0"/>
          <cx:layoutPr>
            <cx:geography cultureLanguage="fr-FR" cultureRegion="FR" attribution="Avec Bing">
              <cx:geoCache provider="{E9337A44-BEBE-4D9F-B70C-5C5E7DAFC167}">
                <cx:binary>1HpJkt1GtuVWaBwXQvAenpb6Zul4bfQRbKUJLBgRRO8OeAMHMKoV1LyWUJMa/R3kTmoldSmSSjJE
KaUyfbMSjRZh8RyNu597zz33+Pv7/fy3++7xzj6b+067v93P3z+vvB/+9t137r567O/cSV/fW+PM
e39yb/rvzPv39f3jdw/2Lta6/A6niH53X91Z/zg//4+/w9PKR3Nu7u98bfRNeLTL7aMLnXe/MfbN
oWd3D32tN7Xztr736Pvn/wjToy31Y3Jb/fM/4dc/uuHRPX/2qH3tl5fL8Pj9869uef7su6cP/sUk
nnUwTx8e4F7KThgSLEOSyI//nj/rjC4/D58wihmmWfppVHx+9eVdD7f/4dn9NLe7hwf76Bys9aff
v/qYrxb2q1fdm6D9hw0vYe+/f76zd/r+8fmz2pn840huPqx0d/vT1nz3NVb/8fcnH8BmPfnkCzif
7uy/G/oFmsoEW5oPcD77aZ7VY5Kb3v/zf33e1j8BUXGCCcUZoewJlFnKMxhIP/1Dn9/5Ecp/Te33
z+zbaP76k54A+usX/pUw3UPAPTzbOv95P/8EDLMTnmVSIkY/5h2k3RdZyU44Ighg/DQq5edXf4Ty
d83o29h9cesTsL4Y+SuhkwNT2sdnybPXd92zh8dn56a2wA5/Gn+KE5pRISRh30IKAY6UIJ5+Ztcn
SH2cXfJ75/ZtzL75kCfoffOavxKOytbe3+nlT4QuO0FZKpCg/CN02VdJluCTjMgs4/IzYeLP7/5E
mPbR3wGVf/70W2n/bcDUz3c+QelfA38laHJj3W/uwh+UJPgEMZThTIiPOw/7/gX5yROUcgQJ9RkW
gO1jNn+E5d/O5tuYfLrtCSCfPv0roXG4C94lD4/JZyH0p1GdPJFcUlCLn/Ll66KET4RAWPIUfZKK
T6juD8zr2wj94gFPsPrF+F8JtX/+7+7xvwS07ESkEjP0RQH6IpnwCUsJyXiKP2XTE4775//4vdP6
NmZP738C2fFh9/zZXwmmS2N7UHv1n0l3QGgY6Ixx/hXPpScIpZiwr9ntd03g21h8cesTGL4Y+WuB
Ab1x1z0++8cYan9X/3Yp/oNFiJ0AKASTz7oO2OyLvElPMOgG+TPVAeU9xenj3JLfNbdfA+yXz/gF
cr+85K8E4fXd4j6o8u7uv0KYiyzNMvKp4SVfAZikJ9lHWf5EPvyRGX0btl8+4Qlov7zgLwWZNdMj
OCwfnagk/+d/+sdnD//nv//Pf6zBfk6Cb2nhP5iA5EQyJlLBgAG/yDx+kvKUY2i4PsmMp/j9v07v
V8D87cc9RfYf+T/+WgXt6v4eqFP/qQWNgOTAXKCf7YmvAAR1TxnmH5Tiz/L+S/3+u2b0bbC+uPUJ
MF+M/P+ca78yty8V/FeX/FGzl5/wn7xc/FS6U5YRwTPxben+rU7i63l8G4/P93117X+1Q/vr7u3P
Pvjmzt9tfzLQvzBwf3v0pwWCx//k1q98pK+W+ZkJjw/fP8/oF0B9eMJXDevnXfqI8ufrH++c//65
BP9dSio5BXuJp5IA28XHDyMJO0FEZFhCkWMiA0MQCpw21lffP2foJIWqx2TKoJMmXICqdyZ8GKLo
hLAMoKacIEIFiM7PS7s23VIa/fM+fPr7mQ79tam1d98/B4U6fLzqwzQZFZRmIiUcc5rCXxnMbri/
u4UTErgY/bd2ZIUtBp0qXo1ze5hRs76mLZOn2vbuvG1DmuZfbM3veSOjBCPCMBb8A79AIH/5xrRP
Bu+Mm1Snrc5JxYRRa4wozc1s7bBjuF5vfvuVCND6epUM0gNIC6D48F/ARn/5TjOy2hRpG9TM196q
Zlr6Qrm5aIha8SryuRzElgteNNuu7sq3gZqEqqWk72diu3dxwJPJS0LmN9KTmEFL9PMRzjd25MOK
v8KASYTADMGMUiJIBrb+l7MjJvDCl8Sq1iyrU5N2fNkUq+NXDJmkVmsXs41mZgmb334x+rDur94M
ZAIxhOCESKZS8A/79gX6deCiqWxi1DKxBA5j0ozsy46sVg2mCumxNmlwqubYXoVysOhsrIMc8466
BOW2HHmrFlD23S1DrU/Uv5kdyISns2PgVlBOIUkgOyAHvpwdnanpIzdGDYWZsUrApb221M3K2Lap
lR37WhwSm2R6w7hd+B6Lyrw3GYVYavvE/RiYr2/6oNvkonJ1mWwWnsjh305TfkiSf22jwCknGPpv
ARUzYwTUzdcT7bOay5nBZjSsYMe6LOwWVtOctW2XHkRqH0zXrFtEpX1dlZG+G3VTWkU74a9sprvz
pSnZD9xXtFZIT+4mmQXJm6VrsQqZHflxnEr2ltTJWG2GukLLxk0M3QUrF583cepy2S5ttR9L2VWb
OUv8eh0X2c03VNbo3VoYTg8DLkLRqSFY3V6vDdalSqQh5KaR/Yq3xHpSa9WbrMEK15WRo/Klnadd
h9DaXFc81vO+FFo3qihb6jYeyK1kavJc+BfCsgEBUHP2TiQh7Ta2HhN3DF3id9PCer3309C0eeET
wZREYog5ayDmktUbe7RhcPhqmXSxHFcuRKFS4xOnOsvmJudiSiyUgzjflaLivVq1hGTgFaL1+VKz
NSqytu0WCAeeuA5L6tWUTnRQxdDjG+uWctP5lvV5I1x9QVdB7YWG48dU4XSGn8nc4TJPWl7GvDRt
26rUUthKb9Zi3I9y9qUyKzZW9VPdzPslSdN3TZ+Fi2Yq3vkGl01esj7kXTfYoFgsx9OhKBHd+VVX
3cvJeXeWuUgSFduqWa5CSlijkBm719ClumwjS5k9dMsqomKWVHmPwjznvVzFu3SxrlNiaLJOlbSb
rzn1QNVrkbKzZPJzr7qkwkylmQNWG0yW3me2attdI2VxkZUZ3fFlWErVlxOh24TpbOOMXPM1RD9t
56UMR7omJYQhDmke/axXVTShulmhNXuoTYyJWmqu7Oo0V65H6IZJ7O1p0bTRK9QwOb8MdDKlssRU
ctdXGcpLqcdrVs7aqhF7/SYBcpkOBan4i4ENZj6yZMp61fRlvMlaWi9qmssWKWRlzbbaTuY4smHY
J61Hp6TL7vo+6WfFE9PerZ4m+H7ghd25tG0eloaxUSW8BbayZJnRlgU9buteh7Nl5Wdx8OsD6kKq
RrBe96TG0z0zuLlIbZO+FD7t15xIrGEO6+wPPlpy6QvWH0se3BtmA9kQX5Sqq1G/MTOt8sp5s2N+
gvUvM14A+Kzclq4ae9UmZtrJtuobpRmF8KWDR7u590WlXNYAlUeH7tcys7XydYHfIF0VTKFWR5Kb
qbEHy1gIqoBSsUOpeOS+bF4mDZXvx2RkS+7hfpk71/UvzZASpEgm6lNk5yRf2kxsqCbDlq1ueNHQ
ZOnU6HXzpjVpu6ltNpXbOGIBTANwYzUsbZlu01Iy1TsHFLbGZT0VS2Av6Nqwd/W86Cs74znn41io
MmhxHGsP36QwnCdqSJk5GxgGYjEjJ1NufNv4HW80s7su0GG3jCh5NJm0F6OY121AwzDn2hTVaaRL
RVRmQvveuLXO14K0Tb5UySRVG5P2erZlJvezMGzjarvepu1Q56jJ6FlbuiafG5dUF4tPgjzrxqTN
0dShSQU/89zh1G6HWDuZ6xSKV5quV61MBBQ27+PbgQgI1oKX5AK7SuxcGMvrTKN637Rt2qqk8G47
MY9v2nL1G9gZchAuozkNhr0e5WDqvF5qWavKJOtOWjwhVWNsdmFsskNTlaLNQ6T16RLGZZ+OHfPn
puzokeh02TeVwYPSyeTyqtPhBRT/7l3Ga3LRIDvt+n4uihuP1lht4HzLTmpc8XjbgwVpD8kaws1C
eJXmaV3wMzbJrD2bvK620zKv14meG8XSWK8qSzugs8qNOUTx+iMpHQ1KG8p3qxQfClBpaHbTBtMn
Nz1E+nCso1zlAWpyUhwnSIV+E91c7UaIWMjtll46gdtcRh63E07jpuFVkuO2CZvEMXc6d+x6yuKR
kuylKTJ83k7LsouJ3+MW70eB7vtuvR1S+ejQcIuM3PIWv1vK8squcUfX+rpOPD0y68YrSiyqVOey
oEgogVMr9KIb+IVHab1z9aQyPLOzRlYGHqyJokVEWwSJ/KqIct6NmPGdHmRzmBaHNjLD5Ah1TmyS
sm4eiwFVW5qU4x7CT2xbHv27iY7z2QRPF1B7DN/aDLaQZmR8bRpbpBufJodqWWe3S23GO8WI1/Wp
ZUtYctvJ4Sw0aGqVTbshtwaHTtE23DXjukOzTusL3rchblBSpTtRR9s5BXtZlHcJm0PIsyJLXgx1
We6AmqvyWDecgNAifccORVGm2UXMWpZtJavcS5MCn+JmQLC5bb+N6xiKWz2SdUNLUkQF8TfkqURF
edprh0HpenY+jcW6E76e3R6ERsylnVmVkzrOl21sZFSZDNGek2WYt/WUrkPOSdpMGzlOo9vCt6mm
A8osuxz5COJ9IXQQuTE9r/JlFkuqUr+ut00Bew4MyAjKadWzH8YgKrnFfVXl65iuSDVdiaedABX1
CtJ1PG+WdIm5TjIxKztpvmmWfrhegXt2DUkWvZ1c2T1kpScf9khsF4twtiHDwqgaTd28FKDspfKx
dzRfSM/xPosJvRFJXeRdI9v3AyqTV2MY6rBtu1ofXVWW5Xalrc1bIVwuyxa/mjnJ3laY9uF0NHLQ
eeNrao6+JgUUjWmJ+yo144HqSW/mqZQbXY/2yvS9rg5QSLqrLJHzDwH3wy1tmD1d+jS7mWD4gjD0
Zsoadypaii8M6crXeIm9ChX26EcGTeCZ5FweyqJD7xtHxKsyWLe1pgj3sLPsB4+K9AyAg4iB5RV2
01uc+LzumH3DR4NaxeeVbJckdJtF23czNvN2hU4ub0kYDg63dlHt0M8bSHsQAB1NSDyEskM/Dq2v
VWZbeYpGIwaVTTDPNhKtdy2dPKS80flqqhnwnudT3rtpH8bYbuJgpm0Rh/pNI0D3rQPPTtO+HFEu
hhmQDJIsO5qwANIKtfF84uSsLpvptC8sV8XK4UcaxbslDU2eDZBuoQjHgjTlnmbrwrZAW/HSIHIW
l87cho7FNV9KMh3jPJfbMRmy68g8etlWTJ/1Ho2XixiW62XoqYeGSctdG43eFohDd5nOx2SZ2h+h
Ma1yJ+N8I6Fg7MF7Toqt6Ol6VRHtVTo0UY2MQD8EHeP4oDEtzns0oTNrE/eKQKd+aBY6nvbSVxc4
mvJ6TNuzsnFXYi30+bCEFG9A/p+WIjnqxrZveWHiHSuCeRVA5+y7jt+kbb0H/baotDJuT5N0VJmY
unMbmMuHtHeqQhzv0IjCxZr0YsNW3EAt6+LOdD3bdVb6bZMm0C6O/fCSROjQTUa6/aKXIcdZVam6
btE+LsO56Aa0laUPl7IVOo+8r86w6GzuxyxTiMzuirRtcYw8VECzcTlb3OBPhykmL0FtoY1lOjmb
YrVWSgLcgPtom81YVWKzWIpfL+XY7TMyrGdR67jRgb2rhqoHCRLGbZT9tO3betq3BXkcqTVyF9q1
39YFLc7GZG1UVTmpdLXgq6RfzEtUOX3R65TPUJxqsZ0rAkJ6SWa1hjbuMlH5s2UQPJ+TZTm0ImGb
IQnLWU+1e1mt7XsZM/fQR9luymmWRlW4zJSocVR1iMV+KJtu36U+AbFfabnh2pz3Vf+wFKbYgezW
Z5SvBojZt8qTkfzYkmLJy2EogXecuxQzS5TpjIOY4nVekcYqrkF0FCv06RNvAOK63Tvarjch8/il
oFVzmMdJ77o4VqA+9CgvQuNWpYNdc9eMEAfENrsUePdegih8FLZbVZgQ1JmiwMfeFckFzXi7XxzN
XklaQOfkfRfPkm4I22rqXmdrCZzLWK+KTtf5JLF9g4zfJL5oTr2R2aQi4dBYoQmqfjemfa1kLM8T
O7EPgjjd1uO8nhcDR7voyxeAyawqUpNNURVuF2R8nRVM58syd8d5Sa8dReuWJFCfkdHLruvFvlpq
vSW174d8HCBEJm6WTYoR0Eu/TDsda6CjFjoYBLXlZV3X5JCAijpmIC2gndPkvuNpv+tDvCV+YAvU
Alm9SevkuivrdZfg7JGnDJ8C2mibQWk5yrreyyEsWzv6y6Wb4xlwATRuMelfgFRbDy31XV5hDLV0
rs9xYMuidE+zPi+kCFs5dst+SkynUgnlvYT0PoDxVexAF//Qi1jt4bsU5E3fCHkxLhOIKlNxxfQa
diIG4JFWvnMye4GnAeVD0dh8GFDIEerMjuPlkEACKR0pOZ/brHnQXRffxD6DLZjLeT5m0SqyrPq6
a7q+z6NoxYtiGYbd5EUfFO9TEDWsKg5sXd/WrFp3jpIAfRgLi4IC1m/HaejyFb4aEI7ZzGeq+hC8
Ua2fAMJxrYyiAhomOkJ3oLISxEfa6XeFN2+6ec4exsU3Z3BjfyVcqPixGAO7oOXQaFVZS9+WwdBT
PpnpMunYctcmyF5HNMxOFXEZDyljd3RIuc95ZoeLiXN619F0uOZN2pyONKEXFmtyTV1P89RAZxFR
nd5AL8lOi6zV+0GH4ZQgOvSqTCp01LYLp4nO4oWv7Xxjqs5ejrWEP/toVAgJeeH7OQFjg8YfLZ3Q
uz76fpMmPtg907EVqnXtcpCtboly4HcdGRcOfkAT4MgYtyPIuleDWNOHIqHrVoZseSAQ4fvIsnln
hYlIuQp1Z32hXc6SMOznDvqfrSzaEViBUuQ3KReygqo216OyrievBCYxbAvDQHSuXr4xa4fqXPQp
e5wSF3weinG8cUPXvCYrvGnTDFO4KUSynM5WgA3atva+GGd5aBEib42J5rTU7CGpO31KF+nyhBPx
EhT7i25i9fnYQDOrOFlvYkbSNxUHKVsNczjAWU31rqVZ+zgMA/Ab5iCzrN+bLnWnU7/Kc281aCTf
Di+zacxuUmH1toGgOcgmTTexaUs1D82U6+Dx3ixlcoujvpmXodpQFm6Cwei+c3OZk97Ei3aKP6BU
dgQKVupTZeZkeCdTOqV7YCSbm9aUfgMNEqtUWs/FoQ/J8Ha2bNxE0yZnJW9a/2HDBxXS8qJHTmx4
l+hR1U3DT4meI1Fz34ONAyqW7oqsg3j3cyhzSWh28ItdituhW9r2MBHpk91q53k/4IU/isjX7Yhi
czGU5kVPitncV36mU6cmzDS6KXsxLeDpOH01tR0rtpGNEeWzTdEpCnYEdR5WnG0tEAvdlqidq9cj
eE9RIT6k75Ac+LIruhh+lCC82t1kR7kvfEggCsWKzzjY0TdTa8FcypYenLOF0kRiVQ6Y8lKJpWnr
A7GirHbg34E67peOZ2dsnIqYY9su2UHqQvqjXsFrOR9wCUaaSYoJKzQy3GwsQsmm8Rk0WCh25R4q
31IrE2W4BjrV7d3oYw0md8vrRn0IWvY2VtAKXVbt1PH34L+1g4V5TH6B1rXxQJ4q6WgodqQHya1a
bgd0RXlXECCWyTW7BlTLw4RI/xJDQyCZ7MKthFJdnAkau9e+t91r6J7GDqRdT39cbcvDvtYZWy/T
yeB6X7Oh2jIW6WWALIPOvMGs2oxzVffbBRrWi9Isszv24CQuYFoU7triotCnAgc/KqNxvUmo7s91
NySLkln1QW6abtZ7nVU1SM2pvKlYIToFlNA2EFr1PORaD917GcBx3SDEOHuFpPDdHr5kDJxeIdx1
2xIP4BviDPlx62KMhfIJJeYSpbPuAE/LwYQHW7I9kJHD+YHFGK7X6wq4ul7C6cnqxvl6WidIb15y
Ot1WNfb4anYOLhcgO3Xegov3shggPHdoSpdVDdFFu21Xj3y+lhWdclFYcPCqyYKY8AU41UMsRroz
5QdjpMHJfMEbJ9a8RCK8geOOeJjaqmO33CRSdQVLxpywgluoG5BWL5gm2QWo8uqiLOH4ISdh7quN
qeHgKXcQEGleg/oUeVO2sc1FoM2qUNZWqepiAx76JHtdqBW1a9h0s6+H3IMC20hTR3GzkpoKrbKi
5kcy1QT8jIHE65KVCeyMHr3q+drqnDc+dUArgoPZ1Oj5ZVNRASp55bRUfFqggEy0nvlx1bHwmwL3
wBmzGR4qalGfB2i4f4i2qK4dIfrBiy685jhKcMAHd0VdipzCRnS1YutcqEb3c9wHUjB6YLxA7lh1
fM6OxlqwcytLTVRTZO7cjR1SFciqa4zJwvIw6e5155LOqgrs6nEzjIMkUEwNe8XSJe1yK2cBdTlU
4m4do9wl4JFDhZ51xlU2iKl/U3tdgJjvnajfT3ICsx5VIrQHFynIfXCedb8D98XJ8xJq7V4yWw2q
zopl3sGsyd00SeYVSYoMon1h9TbMAiKPtDie2nmt3+LV2JdZSfwlsm25B48BwiXNuMg2HrRjefCe
re3ZurRpzM1Q1tnGkLLvNjXtIY2btSd4388piKokQfiajaInZ0unYdWeM9wdE1zrkCfTKKBoF+Vc
bAT48EteoV6ezdqBSZ8tCZCab12Xd4tnp/DFLtKfphwU4hb6NAjs2IDW33AW0h9r9kFy1mkfX1Bf
aZJXJkBGpNC0Q76FPjkubgKaj50AObEUsJWmriREiq/51lXcgVQtZtsfVtu3ly7zEl8RODrFYEYg
kFXDwvsuTwSFJVjIyCnnQwItIP4p1tOsrB7ntsF8S6HFu8SwSLIZJjjfzBwyZT4Ha350LBKnxsiR
UYXz3QuwcbO7evTtjwseq3nfDKR7jUFwDpCoLXm9puADqKDnFDx10bdgKs7TVQap10A7IOY3aGld
3DgJxsoxraOGpvqn0BI9bvm2Mp1nqimLpleYlOkltZq9Kybwm3s/QnKG0gN0FZrTai8iGzpVTyC5
4Y2yTzaEFhoM7oUMuzYzoFybMenP4fRyGTaSUnpJ5QhLC12a7qO3CZxsFgnfpoKUZFOPQ1JBtKPC
H1OMXdxrZMi8T9naQbWwFZyrTHqi3dbEbnF5Pw3RbDtYTlRAWp3Yhh6PV1pK4DsowGEDHsdc7KC5
6fV5aGI8d3TNoEcUXqxvOe3N/SIEcxso4Xg5Y9AbzTeu0iVI0z7iMV/cusSNzcz4KnoxmHzsDRxv
LEmTTbc/nV8tPer7Y7rWlCgNx1/vjIvycmoyu+zcjDMNnTsu4bxWDuWLtpkwPkwJ4lsOySZUUgX5
uqWLqKEXzfytrMEzOWY2arOtZfnoJK5zYkrQc6am8lhNYBWp1Wf+NWPFOm9ssGRVpu0Z2NsjlDml
RxrPixHLYTc4LfcsycDb92Du68PkMFSFinelUaXW5wXCujhrM9nzhyBctVw30o/lpeUekpf18+rP
03kaIQPBJMFnrhXNejCTh0NE6J1Jd2TSF+tmtMngAKDevrcmKT0cnCXt64GM6XIW5xYXP+CVr6NU
eC66I3HI+ru0Ttv1NS4+KIMMRZFtWTtJsc3Anxhf0KJZKqiA7XZAXoacm6yiG3B/6o3mDjyfqRih
XsDZSV0dJewStJZxCK3PewFV4h1dq3pd1RxtH67BjG/cTT/W+NUaViO2bpRk3qXGlSzPRhbYVUiS
DpRcWW+yKT1rNcK3odTtzoIt+EZ07Xpf1mlxwVaDoPVl7MzW5fqGMlODunbuVpSrOQxLxhQrORzi
eJ4dWpBKVyOu7QYPKB02uljFOQg5eBMe0rCB81jxghLu79telBA+shb7tKrGazjB7h7RYKf3bi3n
GrJqKTZrN423dTM08iyGPjvjw/9l70y2JMWxbv1Cl1oChBCTO6CxvvEuwpsJyz0ahBCIHqSnv9si
qzKyq6xba/3Df5ADz4g0x8zg6Jy9v32yY33qVMtSJo4XRclS5OY5JGu5G2SbjV40lmklbPi20ih/
HUgYfXLQ9qbhiFshrESXSqcIvtVlzWkc+aF3no0c9+HckKugfhDuBKgF77DkxlWx0m2fllqOOxSD
YIeRqm9jyCT6oxUtQwGfFmfdGOI3OIc68e5bKneOWjH98yU6Mp+uhwDcRsJcJzoYUcMwXKvwIqLW
y5gZR56stc2rlK4BdeB/5O62VsI+itJhBPZVQ2hcAFA5c0vXnYI6+O6Ng0jcMKqueIJaJw2FQkMZ
imH6sviRgmYIBwp29yxPIwU0llSQUDoY0mUTxQWm3M0cdVGV6bAWVwuttYjLdoCpGhSmianbzkXs
dXn9aAMlvsPFRrFzZ0xroiZEJpCTWz/pa+ElYhbjEhta0Qw9bXNYxtYf0q4qRdypSeNrdatEzmW+
N9GiYsn59Mqsq9Kpm/qTZ22xd7WCJ+bmzwGHsLU3Qe7IJHS1DjIrl/7ZLO53XlJ5aaf5Uxi4Bkeh
rjIDNesE29Rc11ZUa+LQvnzQ4xKkYc8nHUPxlEmfD8FhXIFHMN+ZnoSh/N2oRZ9cwBV3EFJx49ul
azYk6Em6Bh3ujagovbjPQbwkuLSoQG/l5XsVEuon+ewsm5C1TKdRTTrxUfuDc4DflvC5b/vEkWW/
FXYZRpARzpRSvkgWL5iMk2oNHsnK6xMYEh3Dq+ZhjHpKdx4+M5jUGPLv6GTMErfBos82b6M9hmP1
GW5DnY7V5EFgawQc+pyXfkKXKDrKZtJvaznjnF2M0J+WloeX0krzGrWdl0Uc3pKEOP/cuM4CNXfE
kVrqHmKFX5FSbKYFIlbc1+oYODjJTeOxYlMQr08Xp/3uhN68C5p2VOkNDkr+j1hcg686l7F1Imii
Ex29DB97aJKg7NGvFbk+yBKC1ODJIlF8abK/x09+T+UA6uC+xzALgEXwAp/5N3LqN2xMj3pJmlag
5soOlZqDMz/afJq/LIEHm43U4VUuHrrKv/+1vweyfvzaACQJoC/ionML/vBrm6lcA2tG+NiNE/K4
VobmqYLejZJacwwGYTPz//A7kb36I8ES3aLFXhjC0yHA4v+A2vQDi8ZawXQeZ3pTMqUm8KAIilcM
dmjsN2Jdpqc1H+HduuingUFwuYPXj2lvrpgdM2EY+TBqiGYMTyXB4BoOa/sceGPg7JkDtRxzIUPg
/p2Jem6+tAGV3+tKGQnPm4NPCUiD/sBId/wSRhr2z4QUk4uTOWrqXQC++F5C0nCSTln/Mrvt9Ilj
wl2SekRbe6975gIAIlM77sRUz1M2ysWYrFrysEvdMYA1JzEUdR+RoTd2xGkrVFE8dJDJIuI+ReUE
47STo7MnuakcOEpL1yYhm+0+8Bv2sPpS4dHCnPCxrAvOOrFy6K9orTa+g+Yy6Qrq01QWjkVb6NT5
AP0NIHQKwoXUz2ZozJ4pgkltDQJoHgB72oNbsQ5uCabqZ9COXZO2gXa+1Q0v0WWsaxhu4VOVr0w1
XrAt5czHjOau+aL4WpLE6depi6t5HUgm5xUkQCcsS8cW+jNmR73i4Ycm5iRE+lO3V/XYVphjKsjF
Udj3x8hWOGC4XaQCNdQDcilCbaq0baMeU5hTNtuiHgDJaeb7dSbZOM2QGISCGOBWEQo3UJkgNmrq
D9RVJNp0q7H7NjJk3f54LP6Jet79QlP9Ai5+0a3B0S7+uXrh1x//75MG0FD/CPf//Je3zQ0/fzr/
a+XD3/6t7Td9SxoOf/xLt6v59bVwMf+8uhvv+bsf/kSe/gvA/ANb+ssGiX/zh78DT38HO/8WPA2J
ewNEfQCCzA1RHm6Q6K9w4Z9I1D8l6H4iqX/5Sr8wqvQfHuBU6IORT/4Fov7CqII15ZAnoshHwCwE
9I2QzG8RVTCDIQ2gvFOk3X8iqvwfHDgpXhKEOI7SiP43iCre5e+r058+ghso+JtSzOHeW5/QNXZB
2ewHjpqxCueeNBwd2byou6KeVuhsXnuIJnJdVzLHlXVkVphQbVlQLi+r48ADasP+UOWiwRMn/WRZ
VTp7Az8LXT6zAUImm5o5rXgFhkY6LTAJv7oUZHphc+u8RVSGr9Fg22wC2vbZC+ZwVw3d8N5N8q5T
zdaTaBMXBw9j1asmlb6s4RoHp4kqDKQBxONbTXlv/FZrcC79p9yAI6EL87f5FDVQtKInf+JvZR5A
A7QOxCsHys69L6X7tYEgt6XV7J0HAdl0mUx79iIn2HYefVta7zurYA3TfupSGi0koxHlF1zVa9GV
V1O1n3PHVp/4aoZY0yBPSKObFEZKlXbRbEfoEDx65KWRIGoafuyUmJ5gJCsNCUGZZKkaOMFMdvB/
o3CIF52zM9xbUcZV03ZbU/fk5FcKZbCDe6mlsUFSl2N5tTVvv5qu+LoKTz3nU+E+NQNaWlbL8bOu
lVyTgmt7p0FMYq6c8em5bXgra41XoHkwTtJODTmBESYZg+WMBkrTeMB7ejJad1DRIYjYPlI7I0y4
K5rcT+oplJlX6pVBSSm73RCUbuI1OLM9t+uenJk2BwjT8t2DmX/1IBkf2AJVqWAueIkS2OmlcIPh
AasB7I6GQWba4QP4ATjpsi6/GY5bR8/qqZYOOYRhGWWqpfOWmAm0zDhgjMLMn3u2SKVq3mrfva9X
P/qQuZpq9LcRwXfvPeeRq/bM2vqsx/CED88clsZ6F5prvYnaod/IoOh388jxYn9lz3AHNl9HWJsJ
O/avv/FomqIZd42J3nQNNsCLKJztKNJf/96sCcJ82oxkXl8w3LlnVrTd5o8+TTUaBTqZdi//1qeJ
SjE+aLgVL3/t05TVOj9MbsFtUsHU3AZBRdNAlBKaHVf39SK9q/SETX76NMti+T6itZf94tP4Hoxp
v5n4/7dP08mG3fkMvXr606wZ19777PhDe/5Phg3gNnc/OyaAp+eO3/8Lw0ZEzfMiS/eCKR/6gL8Y
9FAGz1VvdLbAEE7mCT3XOg9+JoBi6CKYd7Mtyu2vZo7MAfwhRHD309AZ/JFCavFZ0rqOfwXjXB7n
boV4F5W4b/6dq2NruiRUj80ek/jjr9ZOWHjdQ0E6tv1h7ax1oVE887yOl7UbvgWqzI+/+Dvw/w99
NK2bYV7hkqt+Fscfdg/aBbsR8yqf4fX0Jz5A9uit1rs/eD9jpdilQvsHg8g40EikiYcJTFCkPMi6
f2EHtcrejRWLNr7qqYtpsYgDkJAxGdh6JlbI9C/9oakN8o0YON82GmALhErPJbGA1rdByQh34E8h
M0Wul99FMx5eSL3dQbmtA3jTqeJJ5VMCzo5n4+glWrH86EfuVdK8PMoqrw6tQ6oNlWxBHcV87KZ8
hXSMdzDVFUi0NnwiDryMlERN7yZN0N64mMHK1GXmudeBLNMoGsck9B2boqyMHkiItXlEMdpUeVtm
8zDD8RBuv7XjKF/CbqYZLWF/IULRZgbNXFpQKmMcbdV+mqLvZp3cnW54foW812XrMPHnxgT+y9JV
1VvUDeQ0eVF/Z0ZI2wWH00SN9Leqa+qLsPXN43Z18BgCBrrkzUSPGGLbVDaFig0kn4fAKOduxWn5
iYq2FjCVB1C3SoJDtl34dSjggxW1SVaU112t5tnDsJbnGzT5xbZ3ZxHP7tpflxq+fdpXLk0hRoCs
9qdgD4sN4zN9dgz4yx+MigHWA5LU9QQ8CNiJoswz0KnhMY9I/TQFORrQSkz9KxYp1WkdlFUNO7xS
X4QX+i8dNJb7onvtw7C78wbnwR25PqzuUtwzHMC7Qc3VcSjD6QK+Zr0vm9nGTtMUIgbs3W4a4wp8
NW0wr3HnBP2UuhISI8iRNimU1yauiPqjR/R0WfwOXlNL1hPxwc7DJXN3RV0jTuEEGvDHyNJuhngB
r0C78TrhzJ9MqbNG8XET6YeqhnVZwlhK3NHdUULm5w4ezQEjosl8pruTi0nmvCCkAjkCwg5OuOEy
BYHIYNbSL0HZ3DW9hleZg4ypp6H/pmEa4siuxha8hVchzOOlRt+AgsBOmet69Gi9BQzlTB9s48i0
EIpuqoYGoI4nuV1tp57g5+RZkA9hrPwuSEvmYjKI8qML+CbOx3m4jA6wL1f3ED+c4AH3yfrZs+hd
WGWal9506ynXc7VB36n35TTfOwMDJ689Xm76JiUVnVIB8TgZ+MJSAbUzFpa4SSQX0A0Ymr53Teif
R8Z6KNYROLyCB5uiGDlcf0YBng9dCkWgSbgch0emFhOLYfgI5Wo+XFLAlaCYo9iCHMU6VV/Wojsb
5p0IyNrE74Fqr6AnwMZwyFEuRN/BgtlGtS75+j3Pyx5PkP9lJeObkPbe0Z7KrJZkR9roiTnofGAL
DRlY5iUtAvWVwiRJ3RX8gEWiZW+XsswABfYHKLckiQyzCdiFD0/Lb7VDUCGj8Nw3Y5DNOXnAi8d0
mYp0UlWi+vx7RJmzAyeq8dYBZxWdx5KyN7jmFgo02H91DHNQOzWmxkTYCRVrqMcvS53v22bBzTfM
4DNr0Xzz23ZOJqCaG8kDBtSSenGEznhfzl7qSXw18K7jMQDVjgNkfeuQudj5FLTSGA0sdp3gu/bH
KyTJl2gk/Nj2TtoV7GsegXkpMV8jidOfBxtg/ET/kNGgoQBt9IH2IcvmVtvPpKX5oxGi3BjMmalt
iwjSltgVQN6gQ0WnWrWgJyZ6IcqUD14VfKOoCtspbLqkp6+gZtvU4Uefe1k56Wa/zPimQsywJycn
Q0YH3zxQb1xO4HHHLXz+C/EMFM3SqVNk3bqE8zLfWTwXm1ARPw3KITiP3moTTwzhrm6bz0aP/vcS
Lh3Qo27Z5KCL2wFOQQ0Oeoc8G08LDbm77XL3g0vndQT4u/HlRD45PQk3IiSvGJ4ztJZn1k7PKu8u
De/aLAd3na7KHT5uDwmspvmOSD1DqYS7hjZLnzHznTorZdzTkjy4TqF33DR2a3R7nAu77AzLyba3
YlM0cMWgr1/ha8UFUjWf+tI0AKiUcY541zJbgCZtpPDvvR6RkMh4OkGEKkbdqx5qtt6FtZMDaMOR
x7t71xs+dO4U6Ux9GS+sQAkEDQnT1Y2ey0p7sRH5eMIXGqMDYCjLSMaE8F1SQcJ0MsN0rj1QeoF/
dRck5EKlj07gPsFI2+JcRSEIyvUo+Dg/uB5w0kkVlxGn/Ha2Rn8ShXo0LjAICT39sEyRPszKX7IR
+bd7XuKmRQYFkFSEW5sKYeJlbr+wvvjqD1rG9bjYHezoOgmmjiPYU6m4Hyl9KkXRxWGUg2MnzWvT
sfkSwfdNZ7c2B5sbee1ueh4yKORqhs62cbi28w6NJ1jnqmXvEK2btAamlkQ0PHLXdxLOgm8mgF7q
iBHQ26rsGeh8sXOHMTgvHSzOFuZ3AgbOXsAzDHFkmzyLRFjuvd6q70XD7HEKVLWtrbv/X2Xk36/G
/I2egdhdgCxfhG8AK75c6Ax/p4z87Z7LWxYW2sqfX+8XfST8sWYMyWoGnummlkMF+UUf8bDLAKs1
kd2kxIeI4kEE+ac+Qtk/OKEehO/bf8GhhfzURyg2w2BhJ7aTYfFcgLbxv9FHXESJfy+Q/OnK/5Di
BVhTVQLFNOZjqDvo/xO6hJ44R4bqurHW8gcrWn3y4NUixeRD5FwRjom9psqhM4ouhp4bojEtP4Rw
Z+D9tFkRLVk9hGX7g6dWkHE9AglA5s51KJwjwOSvFjGRBGGV+ZBDiL10zrxmZmJvZHD9FErqtKFd
eCoZybfwIfN3S3CK3kbDWumtDT6WPvxuIl8cHXCeqbeCnWpBcaCuu9lsozyuKQifwsLc8PP5aexB
V8BhJK9CtfIVXrETW7/RG6C4Lmx/xk/TzGHUrs47PjF9B/5oSPIJTyJXfQdoL/evDg7O9Ka4xUS2
5IVYgCqFiGxaI+JyhZXg+zG8V7u1HBb/MoTwMpxuiVdH30VDHj2C1IB3b/Fy+IdBcGVvTMsuZkVO
nsja4m95815G+WdMMqsTSwctU0ORo6RlQ3Acsuoe3tOQmU6UO6FXu4MZGDfeil8EfUEym+Z5bjY6
LwQijj1k5JXWybAUbpNW7dhnUHwmYNw+S1dvQm6qXf3Ex5tNsSKAxGHO3NRR5cEKkzUD97POWUpY
fs7nWZAG+HIptnolNjZDzjZOt7ZHOjIRS/0EGVsdRsTPwPbDbAHXgOYRusuY4iinKXi7Bue1Pvcu
WAN07TArw+XgUPM+eZXezZygaXBBZfGJnjDP2efSd01moDp96pfxu8vEe26hRyGlhGDewDJvxXsu
Ta8yJ7T3VDPg1j6ozcbmcltHBUnBNcEUsuEdgwri9aU6s2gBNcZoFg76bVw6lQAtLZKlLp33idRN
kps5fPAYvFm4dfU3p/fYHS/hDs6zylBHljSH1Y5OYESDbLRjENsC5QYOBMNYyEAWji+AM166zj/h
hELPxQcv6aXb4BW0ucfxuDyBIvQ2jXTCw4hTIAOsoUUCr4LG/ToAJBnZekBQ1k/CCKIBPNEB4j7O
HDsjZtuW0p65Y/Wxrhp7X0QTzYAIAIcM6i9I8rOMe+Sdli4IutkGZxMhBLOGHd2NDjCEhXvBceJS
Q80ke4O8b0yUmyOvVFXzjrPeyZAl8hFEWuVRlxWCKyFJkYHK3EhiYmyg+11Lh6Mf8Dj7hPDwxnho
svsRZv2NdpBsHkf0222R5OVQPoFmHfdQWjHgDSI1bk3uEfPnn8xsqwNHMukNDcCYDjcKNzJRDf/Q
ImmCcMZGl0iQ5aE7XsUUKqSC7JBw1eBeprX4whbvDHYDgdMIAqPrhX1qOhbF88z7hzlf530O/AJh
6Kb+rEUDt7Rzyn3uYrSc18Y7VzWPHtCAsO9Fx12QWZzsq2FVp8Jxi/NfJRBrpP5OK/Y1FDHka/53
WcSp1uFLNVd0/yOPOLFOmGQOQrX3dF3CL8/xRn+NJ3oRacGilYkkSLMhSAirGUjCqnJzdjlvd0qp
6W4uDd3i9q8wfS1ukDBQ+mU20Fp+/xFiDEPZXHIIhZdczTTpwMhmwHHz+1UCnG8DH372Lc3YhY5/
8oAN3/+PJRqHfgjPnovkAaDd/5xqXIGQoXjylm/8wQ/K9GfAcUIo/BZVU48/Q45lXqCjC3p90SX0
78Hg+/kRd0R4rJr3mECdO/AHYu9i5owHJaoWcEq07FZfLLvSNewkHTShP7KQ3SJEZiq3WDci99Au
9kWRVv1SILx3S0WWxJnhbncNvDi4gewOWXs3/RGQJB2Ic6ReAbEhylTuJ2HKj99kI1UATiUFg2Sh
yXm64BsWEgDVNybuRAKfv3cVBVGPQQ+BUD4SsH1rE0SfOXKRryEm2FM3duyRldUswL+CIJULSWfm
pX9ITyIKvcftDG+gQoJSzPodOOOU8cl/+V2KUkVzBtc3h1P+n5OUi6o3zkTvB8Wd3SzK/s5fEWYO
l/md5vi+KFkh85cn8Lt3xHXOtvQOSMXzxMwtGFK/Ps0R/apzUyew6fxYAcJq5vmXaCXvOmjpNoR4
cYtWYtBDMofN1eUP0UrmFR9TWa/Jj3jlUJt3Lll5LZp+3CCRX8MbKVDrFlFx4LXz8Wfgkkk0KGW/
2AfwNhj2I9tvETIHww1CaLsWsEpyKJ2+XIoKGwhq/nlGrB2EEY0gKnbddtV6IinGQMQy3a6SR1bm
5Wau8vql5wojseCImNTd/AKAWvdJwZxq2rikt9vcNgVyd5AMutUnTyYcvIw0oitjfPDpNA1Okoc9
SPVqRm4M2ylcN24qF8lJd/X3+FjUrhdoOeTQlxtPFCtafgBoBe1nZIZx1ABSH+JRFQzCQzEdhsgx
26bqw32xFPrZ93o/U2qF6zyxxX+YEPl7ZzA77uYGTvZcdUdfmENdDzBxmzZIGzpdpgY1ETZ2vQkC
MgPYEGcK0m+/QF5sY0DxdYLB0XuHEmCSCRXzsRAr2eiw9y6V7/ioXxDDHOUmMH6Xsy6H9jJVGN30
mJ+7epXbnAAmXYGHpNYJwld4/jgP3eXzaoNbfl2I48IG74LRJ7iUSuNGGrj7WLbl16nr5K72gF2R
HhNWITlJcA4CM0ROKUHkCDLSgtx/NDlZ4+EDHyWydfn8yLSHIbmHiIJHCo+HKq4NAzvojq85Dvmn
ZWJ3OnChfNn5qfI9tRsRiti7jeNDxGmAdsWdARDS5RBvYlNPNFa3Dkc1tjyB3kIkcIIiOwdbijRE
LFgPzrWsfLh37lAidGHxHg26rifroulVgXryS+tBs7TUvzh52wNdJt7yyoowf0PGHzUfp+SXgc78
7OQrvUa5CHeGXhXUKSB1LsIRwLJV1ANtpTRIoKEl7o12wV6etxK3xVaGujnIG/6UM+D3HgRg5NBW
G9sCYD5aOZiCJvGQoUh8BzcrTKZ9HdFvo+6Dq+n8AzBdcSo4qZKx5dt5Rd4HEw26BHJvEEpPkPrE
JRQ+Q0tdlBXqZjhhwQRYAJc2SEstN01i4t5dLxG5QXrI74Sf6qau70VZFpdgHrp9WCPHBVB2fizB
xmTI9SOcNPcL8jlAWieG02/0e76Z6vIDDWv3XPXjta3d/onZgu1rT9bIg6NT8FtolaGdEfv2bH0Y
1lLFYtLOBl2Qf8KSl3zrSsGTcJ2epYajJwlaKfRu4b6iUqF0B/ohByS89wAmbirPqq1Aa7Fz5dI8
taYL9lM1ZGg/S+QCfHmGXqCPgAmxYYAP8iI56kcNQQy6dG9Ti+znq0vrESmCQqGH6bvmY2zn0Y+d
qeuhSUQRujmBCSiPLo0RY4wUwnZois8r9T8D5bk6Plq/Adsq4gVlaOElHkxgHMNznvvd3rhDkIAo
/+aNK7kOQuYldomAyyKsW3YuWcK9aGfEUNhYH3tdk7eiQj4wwJWLsN86SvRH0ul3JR2YrR5tt5WR
+c7Fksubhzkh+xQi61B7I7A92yS4WWr0hMzgRimfejm+ASUN9kjpF5fCeEUKZaffTtTzt35fLlvt
IRNZtpZt1qFLFuvNeOddNdyDC+pfBmy/2QQ9g9rprwg7Tfk3VTkcuzqG7xUjyF6EkRqOfYfIfIQd
AhuY0fMWF98csJKFJHkwqcfOEQ/NgKa0Quj1NGDvSgadG8VkLQ1+LF6HfAnPrRcak4JSfZ+cot9M
DPS5qmY/KVlUbGGB8G3VDu02mmqREbyJ3egxvSfYgJIojKc3id65LLyttn5LogoEJEK3TEWQhyKY
9HMY6LNUNyEaq6gQGFDmMeert5mVDpNm8cZb9Hna5k6LXpgTiP5R4M2J51eP69DgM2NOscN+PBsP
Pvj9pUIGtAghC1E7tlm3BojCI/B7zLtCb2ffwJpx+Vu4UnLsp1vbekuAN+2wfBbr0H4MUwTfRRVw
7kp6k0U7RK7zXkuQNg1u9Bp7bD6QvrLYjCWw1gUy3S2eyQuFvVVA0OUeopybdTijYZkblcHn16nj
NDp1w9o9FT5Ey5DCBXMXsaTgz4MYi4ScXRWho6hDidjogvsjnpAkpjH6Unergwn56brDSg2na7fY
lEIQ3pm7/dhZEFk+fdI6/LIgvIE1Ixz5r+INXdAnYivcm7l2Uhghh8jU7GB1FUBGI/ndVPWw5hsX
nu7EDjPCELd9NBydWoXRE0tB7kDON9vcrfoMCW15LHSOeEkA7rToNhh4VMr74eJ1ZN6DnXD2XVWf
ytX/KHDTAm+e4UdZObhfF5+xi16mLS+dL7nj64dmXBGia/s2C0fTApgY7hwQvLpx7oN8xUFQYK/I
JKtrQ+c+nm70yM38i0ekdiv10HP/vi4jhhnr9llOYdggBdbXLMWReyijIOXcDb6z2h5JiD0gU4BC
klAF7bfIqY85AR1sC4eoEvczktq3uwppbUbUkYWQxKO+PToIG0Nmmd3Tggx1FgImTYlE4h57OjIL
b3Dv9q56psjpbXBmcdx25DXnw22wrFmWzwu6JjtdbLvc9874tefepVcIXYb+Kq+lEUTEZhpqyNru
FU6Qh6CeHtcY5PcUFxKBZpGTbkPp/B07VxgSoPybKoIN8i83/Fd3LwpxEizeog02XBRwnsEVH7E1
CKOi7N6wzoHcTgl8JCM0hbb2/Ye2LooEZ6M+Si4yrosrRzYRi0LKnVX9dxStz7ygV9sHbwOs5bTM
o/y6ssA5hxzXjKuFfl14DbpSiqvnanx0kdIOLC7PdXoA9CXUHaGQiUVIfBp0/+J7S6pl5X8bZKAS
7fOTacMipaNf7mqslYgD7KACPY4DCr4iolDRMGWFrYcU1fkaBcM9I/2SWNt6J5BDJIXsbLeVD251
xgq2lTFEplrko7BiJJ7h48D2HBLKeoIHRTzmdNrl2M2Rka6GtTG+dLr+WhVrdHFW8qLEsIcTNmQB
RpFvjkGbGdSRmw4BwS0yYYlLw8P6itH2HK6+zVY7m41sSo28SgQ+GRPwB7SldZeXi0EQjoMyLzhM
IdLniQVqFFJI1m2g+sPExr0uTL0ru0LcUaxRi/OcC5zPAXmKWsSNBeK1mYS7cu2Nujh9tcHkXT+O
fvDWLXJ5FrQzKbZazVk7w5EzzSKTOZTe3hD4/cbk9bb3y+HoL8MRa61+JGIh/iRYJFLsEAI6MHQb
CVIxEvdMkADrkakY6yuDXnfiUsI9COdgJ+aAfcMyFfMc1IxfO4hj10LMc+qTAGtMkCI75Le8Ozau
+Jkuona/FuQrGnGUaw+8fi+Ve667hl/Hwc3PMqjEPq/QkiLSZRF+gYWXB7rN0HluXB1ig0mXY40A
Gs3M9UwU4/8exT8opPu4GAKAjBzep69wYIVmFFsadt1XoHlhzCg0fVajl/GbCgpVNzlx6SPdvDoB
juSw3KqFXOcSRY01aJeXobXfiqWDqmjZXt3ScYHvR2FSTKi0WO3BLwIQ1C73dPNlxHoOE8nNPJen
Frui9hLl/0HlFvOO20WvWOSCUVd0b1K7BJmDDtsfsKtDInOCnV7eBFKponFLeJlVK1HxAP10D8uY
rUkQ4VYxtbQA4SkQ2wByHhy4MVkJphrXZdgENrlqG82m3NuxhKEC4loq0HS+RsOiqPzSDS/YzoXM
pyYnpqi4s9jjssUKnC7+f+yd13IjS3ZFf0g1keWzXuEBAjQgaLpfKkh2d3mT5av+SN+hH9NKTkgz
GpmQ3vVyI8ZcEgRQmefss/c6Ni9/ZyWj92dU6S2UC61uKOaN7WXLvjLL6ZzKILlPRSyuYRG3m2yZ
XqQwxxfRKLHxhvbY5q6HDS0cDn0z9s8zNsMbcYVoW1hedrLTyrr0Nc+4IYz00Z2z6dlIGrFqzMTe
LgTZ3Jxj1Am9elMRgFvNy9DuvcS7Sv7mxAJyQccqELbB9rhp8ym5MVe5X9wypK2did6J3a+2T7Ad
qkx0X/YC3i5pElxxHhLV6JY/4mkOTkgdtLtVs7y2jaYKQOpj949ER2zmPZbt/DkboMP5HPcPhRe8
1XDWCmIQBrS3N7JH/s71lnBv2+o+Z9R78rrAJ/wl7+24fRrro+ziqzXKSYccLFojuFd+Zz2X5JYA
xdAUEPwJqJwDXIsqPgRF/+pYxbXqa2c1GJbJlpP5p+znnEgnz4sibU2c2D7ZLcp9PpYIHm6xIw0+
UT8ENEVOMtwwKUzZShp+sU6mgSI3puo3g+Y+kgZXb+pUJ2nExnsRZ9cup5N1vZpRv1W2uzDzpgPu
M357MBl3JUwNgkJ4W2ZPWwQTdR+Bs3oeSwRjydO/TdPoCcrJPm96kIEFQiKFrrVZcBgee8/8MoP+
eemY/sGQyB+VzKMTyBLkMVfm6yhM7C8USbAZ7uz+MKv+KbPJgrhj89LDxdz6YBzuzS4cvyy7J1US
23QuI0O/Mg7cdasIy5GYj3AbxU58oknmFjWBpDG66+E9dFDvGiKLTW2bfzA3VXeRb7RoHljmzpXi
kO3Q+66pKS92MCYnkbhP81gH61CnP1wAY6GDI2N0n4jsPPdzN+2ToHq0FCNFOE7y6JgEO4nnjNAB
wMhNGcWL1oDntaMKn7GMfMVJiK1B5l8eXLU7w5/ydUgAv+zBSQTkDO5UFPkPRkoMMFjQ1M1MGZ+G
oYITnKzpNeuXjlEJAw43PvhRHlFIOtFrRzR2bQVFdQjnHBePW6IKLPZk7Oel+m2ZjbdNLT9YR00Y
bYo5uPAudRs4NtU2TCmKNMkRG791Sexp3sWmnrS2s733rPKEOmRuu8G9Enzbz6N8rAPNnulhMoQk
jwgUFvfFwjC2zdP2cYmWbEuYKF27kbQ3GYiyVdK1l8kkDtX74yaPqPurBUMqGIzXHNKUq5qzO6Z/
Yj8QR8/FZYPT/XXo+isB9695GEoiamm59R1xiJUjbyU5njQq0q2/FOZL1OXlzqyDZ9CKRDR9hkQU
j7+yobdBHxbLZgycZk3fcs4CEZNIrinO5ZBfc0UBVUUxMrsj18yqvbPtlOTVI3PaWaBaKZijgxUG
897irnvLS5VtesJ0W+wA2HxkaVzxJpsriE/Doa0quYstwyel4sl5Nzv9KzQIKlITqk7hSnWRcU2e
2Ky0f8VHPG8bpBXoXCbj/5ljquqdkwi8h1BWxwYnIei67xF2CMXS7OpNW3u3dOHQWgrR7weemaPA
MPcIkcy6a3xAQIon7rUN/HGn2hlwTZxju+oDH8JL/yQH6d4NifDoeItiNwH94JMfA92M4kmbqv5H
Ja0KUpwtmP8ETrZC9cr2BJ7IUITkDHgzpivxALxSbalD0lF3UUtIaJqK65rkSXuGgoDlkzO9k7Ug
5FzxMPawFQO+IBGUhU8akf6uB7V5isz61hXgGbLaJNfeLMtuKiv4RVUX9/SXk03EI2XOESzptmQC
cCKUyOFfJkxATX+kTiXczVCCOw64g3+EQGVerbx3z/yS4Vh55UTDVDqHCdLFxslrIpBoMVAF1Ame
wdcil6s582+3/DVPJDf7H2WVL6dWxPX9CBEGOlP32fktlCWjCc6DY7XXaZTZ69AU3GvKTPelPzyF
NsNBQtrPNNHmtlxs6wexuJfGT/eAwhhAtCKy2lUp1JEuEk3Mrfir6aJCTpUmhJkq2v5s98ZyzXLA
qWvLlIk2qfN990HYyGB6xgR1pCzsN6LKvypRP+OQI1VIe71ulONwdgzB0UCo2klXvJkLnVzrwz9T
vkrXuTvc85l467E202Ngt/266bIEjqQ9GEe77/Lz6FjqOfBC9Blryno09UydOIrk/UQ0/yUd6IaV
ucwbIoQ5rqoZRIpKxSZ03Dxa/xORGFQ9UiSrlAi5u0E99F8KC5fNnKTucW6ifl1P2XulkEscuy1e
rZrp0jqy5v7MdJFiWvQ8ik5pUqOOqKjr2orPWYEvzxKLsQ6q4hjOssaatjCPc/rgvBBnwBc6PNqF
n53aqr8oYZQc34mzzZLWXEUBMnZflL+DiSo8G4vqyakp95NUuev/d2f8b9wZphAkRwRJjv8+rPJf
brT7m8Hjbz/iry4MG1y6zUrFwPLZhWRJix/+VxeG+Itw3W/yPVZPwir4LXBI/JsPQ/6FTRO+pAmX
tkvGlv+Jz/wbpe79hZ/IChiPNY2+dM3/E0rdJNj6H30YAhsYHhBwPLZNqefpV/j3QZXEXxamWX29
QkH56J3eu0czzJ9C0oz7cWomMmKRenIG26UqpyVK8jszN/0duXAKEsa/Fc/hChUBt7XfR+da3U0R
BVNPah+8KQVNMXntS51PH9i/46c8KaJ1afmfRhyRgi/77KTMgfO9mP0v4Xvd1sZfsdEmRNLY060s
sOwtNkdHQ8T7VEKbPrQzLoVkDs2PmMepRsy7m22X1+MSRxhMZa39yPB+w06BCzLRocL2w0YNHfNS
OPliwVgerbXgNj4RSgadAvv0yfI8hc0dd+ADk5i2o90yjIPZlRXiU2ptB9rkvRmOItqR01nOUrQ0
D0aHRcvpBPYDzzHPzbzYuKzV3VxWCdcSlT6eyXw/fosoyxA/cVNQz0SYyZOtrQWXcO6gPC9ahvHm
6a71Qd1QAm7yajkJLdkU+NQgGcDKZEI/+Yh4Wt1B5elLFEBEHxQjlDctBA0oQpWWhjwtElV1fIVr
cEBseLRVU+8j/rFFQ4GR4KQ1WAHjq0Z1Ikbr34sUISpr63hVGXSHqxidqkavmrRw1c9yOLaTup+0
qEWBhHpdPMRa7nJHL70LtASWqKTaG52YHhG+Y+57R96NWjQLtHyG5GCuoQsdJqjmj1ymSJVabmsh
kk5agFu0FJfJ4SWKfoJjALABdmhbhQEFskOOEzyn0rK0o6U9N0EVS7XcV2rhb9YSoBUVJllwm+9k
2JtohNlkhhsvnI0DCjiwaS0m2kUW8D7wXgotNYZadLRSt9pkFQCJWkuSBP8OQ+PVNwgN8jRmVcho
Igb7SXryneSzujB1C7eKgfepzAuCXWE67dx2cTaKhvID07K7tzOnO802XwmLLDL6QvQnD6C8dd1b
2ETterJpCeFmlT9EnjqbqSvA83aL8duYOqSJDmoP/TF0Ygrn4kasUm7HTJUXsyv6zylRR/zRWLGx
s/+w7XH+cEYsu2sQFzDDNB8nsPpDVna22NZBV25ZuNxt5ZLYF7fzxXMqWn4JQ7dqY8vWhnOQFVhn
pCkucdR8FLlS5zJVW8ubzxYR+l3gT3+mOA6HFRAqVIc+orS1iDtTPYX2FbZCcgIgkq4LN2DTdavU
LuHReZ+doAXw1XN3xfJGkMRZ8ST067Ibkr2E4HQw4LhetGRYYyl3uf/XfTfKp1CZux4uT4dgC2ES
Y1Xj9asRrfUMEPHdrfk/uoyZvEmEB3T9Xwn7pu9g1OLdZiz2c+H7b/f+prFnENZ5Dq/Ijx8Q5Plm
N064Qyj56HyywtkQvUHVVZvQnKxtUWvkoYmn6Patl2dtX2+tljJ/Md1fNqzalRL0J6J0eahVj+nW
Is8FViPaOnn15Ug+Xa7nNKU80qATETA8gKa4LuB5rbOSxoWRUZeDj5Hjluxa92ol8pZ1pbg2Mbb2
ypf53mn4AfO4zDs5Ipp5MXUpDymgQoB5Owl3e6NyXguPF8hx9OtHKxcNBuTQw1Y1LG92bQU/I9HN
eOrIoIUG9jmlR0+tit0b5oz8jYAF36kxSo+hC/gjTobnbCwx4eHtPVkY0j3gnYlC/4py5pD+BNYz
jcYVh6+O6iFRkOfTEDI9vpvtl4EZI/UxnlaiK90qz+dXC4rNhokZjqUO81YBhGONjABITzjGm8mb
XeC9yqdbOPM/C+LXdyTrFZzYIHwLPcCQATaZY9qwaKJOm/5lkcVPoSAbVelo/Jii1LwNVT0SFqGG
i9D7NzTgggCbgQl3ucAfbSy72ldZs7KM/JjSkZzckgROFaIqBLNErY/xY0l5P5NjOaHYIJXF4iPK
eLPniKzblI6/+yz8iDEGrfgwgtWIzrPiREy3wsZSk5RIEBGD71WPIrfByzthTkPpq2o4zQ3ZiHXi
x/auqZoJj64Z7qPMHbdjhP/Q8L0WM28IBUvFUryOdoPkOXBtSeLnjAJVv4vy+SMEG2QuBeYwXJLe
EIL2gNXJmjpn2I2tU2Mk4/UKO/oFzfIKWY4/32bWlrgzhzega1ibRXXsR9o1VaKUFI28RH1hb1tq
FPLyiP2RMSCbj/a5X35FhVW/fQtuISB25qNOA3iu+Z1E3usUMlEa0HEPyMMen2yFiWzqW2dlWFHw
HBJI+VHX1WXCPEw4DrxohRrhJvC5Gz/ek0/QOp7MP2m05mfSLM/hEgBo6UTw6gXxryLgHTNm63Oq
Aa55MVnu0MeAlRVztEpJWACDLVetF3gYs/r44NUutG9ILyMHx0qFaAaRZcUXr3OjfWo69iYPylNu
Jbduds9FA6iYY5MRD21NF6tyWy/xqfIDfaXeESStsI+Oz9B4rE3RqGNbzfjMjQlajoLThmEap4HT
Wc5L1MTxU+xHzn0KBBWwkZL70Hd+FhORzrCdvY8ELytZUzt6gYccE7bi7eeoudSK+S3pmeKTdsB9
nvqEXRXY5D2QcjtuNTwESIK9PI+N/BXVwQEXm9hUcym3If5XDj1eCIWLuQHnR+MrqGHqpvIhYc/p
K3dh90UWBEh2UDNfh0++JdeTfnhT1d2SnAZ5ZijUUko8VWnoIK9B1GIlypqdHYBYPCwm9tJhEQJ3
CGXJGDc1yaMVrthjlQTPqubN7mT0EOXVfKoCa3hql3J+iOMg2tVGER9UtmSbDHLarmFK4hruWx9x
SvKs9X/ChoEib2JxsRdp3kGFZRri0FKJnFMtNmOuFNn3W3sO24NcLOcmk7aELmNgHQvdA4hGmEZz
ydOYsMHjUAwGqP0uOmRV2+xV3XtvEDLaUzAgO6WqBUgSkp6YC5S5eenDjTEV9Qdw9/agciM/L25a
HMFenTLkziPeierBhZ3KQdRTCPq98UluyL/DhfztE+0fK0fP/QEMUwIDpY4MMM8ImMu2VohohjVj
6pIjIR+qScm6nj2QyhJLRF9DLnfhoQrpYpfBrLnGmFlsgAUlaxHT1ooMod7LJnmbZxrTamAe0c8w
gEWQlhsrxjKpGnVpDDHuAYl5h9Gi8u0j/r8Y19h9YlnZzUgUERcsXu+x1YxXgLzt1qySYqUC6R5Q
TLi7bj6wdILaFYPEkfpnrvTkmzqM2/oAWm08l9744icSntPCdZ8DNMlAyITJhfldtJlSFUKYiZ4Z
tWrGT2m/BlEE7nUc5Q7be70LW/xjXoNXIVeJ/TDEv5fcsZ7oovtd7E4zG4OG5m6YqBPdEYUkQ6Y2
lhhMpmTMPVvlg+ebzDvz0b5vG4ZVaqlo8UHHor9GOCaKelNk6XQYZ7fZoiGQcK+Z9nIg9OsUBj1x
o4ilNUn1GHrZ0alHdRuNEOAtKdzrFFu0Hg37BXy1wHS0j7E5PzelCg9l1T2Ad7Pu7Da/h61OFl+M
/SYy07sU0zKCpe/bTxmF9MNQ1Kw5sLX9M0l7hitjsQZ4uGw9YzJfZ9gbMMiNJlk3bZjcK0nqaAph
AeCzuLdMLVczxdkSRAKcMljF2rA5w/lOO+8xY/rXVpbypOVdDvwc3ZAdEyR43IXhOesoUqe3j54l
+VhG/eRiLrkw4gFp6I8GFu+R5BGpDkqOifFN1YMMGNmMtcuMLjs2jm98iEJNn5Fj23uYtxFLKpYT
ym53MrvxMhs+/21j7hpoOkQG3ZSLrM6vM9P6OxbD/KrQx/N6aH+WYQorv22ANSnLurMKxcglSwo2
aXjtmk62W1shDZmnKD7mrG8/C/T5XduGkhvReP32MQCU+ukE2PNWk2YATykjw6gsss3QsxvH5+8j
hQY3uzYSjo6eYWY0YLUWXGorJ+U57cU0b/sBKiMLqVIOJXh/cMIgqx8AdO0qj+RbIlPFHgSVPrTt
WD8SdDgXtjP8bCrTJOyfE4pntkm/KNtDHDM6aI3u3bc5QMjoZ6/AkBk5R3k5wUvpLkuBuJcubWus
JAXlVozg7Lus3CYu2zGmQFu5IuIKnSUeipEKHB5kg4ssO4/jaOyIWwX35oA5JbR2HbbnY2KY594l
RuBMPjSZNmf5Bp/cUJZ822sTKG2Uv5bedAzgLBNbYpXF0FBs9X3ObKMZ5SWts5tl8YSQewpXDfAI
EQ33TuQ2d6Md/YD8SU0i+JkZ7NQVgtebbwCdUbnX/CkJiW59y2Nd0sD7J0LkMMs2iMQmfvnRQtV8
Z/APVsqcNmKWxtpFmVrBotJa+3SSmTBXmeXiQ68JOKopGVdL4npbqNYeTujo5/egZJqpbGYegJfU
bprXXP+WJO+piKap3/9VvlQmjU8JCmEgEHDJ1XGwzGjby7hdC7+7DlANjrHs/3BqXmnt8C9NwJQC
Jw4urUQfXIgOMtKL4/u0SE+t6VLxL37N5NlOjkVSkV2wh5DVBZpnOhR0737n6j0tznYKHV6eV48r
3LLXnjJ7o7qRqrAlZMrwdWGxBE3RNFgGWyvU0TJKmHaNAT4oZMrQir5FA23sjYjIxTfmDDdbxtG2
g+25rsdy+sKA5kFJcJL7xrWiaxBkC7S/YvHehIETB68CCgtmcnvFG004i/wuYLRwOQaCOKdTO+2H
AU/kMqSJfU6CRnKYl2JTx+kFW4axw3cyHgwWPpAMJ2mSJ+4BPGZFOgPgWu7a47kzWQDFmAk7yciA
Z6j7mpB/zTNSMF03PY8FFNn8tfikKpbOVVtsM8YWDIPDZg/Hfxpw8bBIAiccY7B6F0mL6IQKsn3Z
1Q9eSSPhDwiUZoHinmonWzxNIa7okAluAKuMW4qAyr4hAXdgW02zqc12zXKK+oc0i+mNcYy3NWSf
nyECfc0ExJkL+bclSv1VJ8vqzccrdcgSthvppW9r33I4FIdu3rk5CDCme86NNRoERIFV7IqGRhY/
icJdafoR2zMMq/3FNQC3VmWfUZTXREeDeIu9q7sjlJL/iGVj/vYwAex1n/dmjH6/UzN7Obp8xgU6
J28dtz7XyAzrLh2PMdi/1VSFMLMJcx+l27NAiwHaVQHjvhZG9sd0BxfzSwnFs7PtamWlZEjyzEdK
t4jDu/YgdwN2wacFD4q5rX2j/H8Q0V8l1/9y4e/f1FifDS8Wl5OUnmUiEgEj+p+0XW7BJqqi8rfx
vRwz/m0QNu7+5Z//gW30n3/kvyfuHOEFFCg2l6a0/z5xJ5Fq0YbRedFzeUV/r/SSwkMgtgmtmPwD
efZvSq/pwjHyHcthTSA/+/+UuCOt949K7z+8chKBf6/0ygTjMgRRii3byxl4g6WBBYkbNcnrKxEb
5p8i8o8+dF9Yy/VxSFg9kg7NL0u7Wi07/mn5A03Nt+VVj2YxFBanobIwxNYcCBGDvU3Phg+Oodo7
moK1Pyn+k0GbatG3PseCqECGbAa5F9ctICZQQubE6hLRiPck6PWCo5jeq62ofnvFLjPt4i21n7dx
C3uDJeLTNHjMWTTwKMJ2WDvaB9zqH6Qoi3jZfrGVjZjZ0eazs2PIngw1vRjJthN9iGUg9CGBzk9x
Le/8suYKHZu9rf3dkVWIOyC6D5iyXLLKxQtLppy7bxXbwJm69kEEJgSOgm5AWSxvpnY7IzZC+8OZ
hMWge2Ar0ItjZSMTI9zRfKQ/hZ7RYQ4KNpn2UdNlNgz5LAIEeKzhoJabzmiNQ+j68a4NXGb15G+/
PO3OTnr4TQkQd/IZJIgJ+uPjZn0C+5Rqb4HyaPiIBiGvZCxzoCeTtoFDC8IRHmlzeDUrNqPlzn7G
N+5pA/mE3QZ5HuEPdRj3zbfTvNam8+bbf14Hun6K1YSd59ugPhsYLqA1THjXA21iD7LxR9OLO+yg
D3UQsLWmwfCO13J4ZG/l86TN8M0w3+qGJLG2yfMTWIuhrfPkr0IU3chcL9pYH7YsPOi02T7GdT9p
+70XkuiItSV/0OZ8N3Wiu1Eb9mec+2NAqTdrM/+obf2k7TmDtdU/xkH/27HGNzessDB3fwwE630W
+/a61IEBIyI6UCjffP5mQhnwez9ckZKK+04bEMlwjp2VXoCIEEXQoQSL8nMFBmp+9EDcVHl06d1E
bF1BqqGXY/5BiYVVsMWcubZ0/gEnbfW2TIt/JCO27M2uJiehExOgVtsV8itAVLsZXjudrDC1PJTo
tIXSuQsZifzg6yxGoVMZ5hAQ0OiGeMTQHI3VE9Gm6NLpGEcV9BvpTmgnkw55zElm3lod/CjqLmLi
iL9+zPKC9qp0QG02gT28V7KcrnU0eashsg+Fsr86h+Kr81W5hx7M6MStXHxpHa8CaGvws0ZUDLUx
UOySKtdmLXeJjN9lM4XibNST+lHPpXpVvvCNVR5PeBz/fQkYRnSJcOmNWHwH8wfRiYmmiKvw33aC
ZSAkN75UTXeIHEM9Qkid10lJOIo9PsVw+d4TJiAsneCCxnthkkxno8F0EJmSv/zSzegn2KtTJ/AA
0VECIGLskgm3tDRQfXon22ZsTlxBrKYa/ceFYlVUJafY7jguQhWvo8nNgLMBjTVXdhs7+8UdwnMY
aA24IjWPwOjtiP0Ed7Ar/Xt3dIge+GLInVVv6bmJnS4grvXOsZnP+kzDMR07+DFXFnLWULvBAhPP
bXXkMcBw2lnvrOQoUH30KjJSdhjt9CVCwejj36TTPFX2kt45ePEAE6Zr0DuQd0kQEQ0Nf+Mb+BA9
OE8VmW+ZLD+rBEA4+4E+KBRxjBHwW7Pasl/JSfwp4L6uEYpevYYEYgRR3SSbUrZ7B4AZ6EPnWnKG
LXPrY+fiKU0W49Sz3stz++oUt4YAxp8/iBhLXeRJ4sMmDloA9Suy4f2mLSc8wYyNVI3K63nDivWW
P1nqkOHrDHIUO/i10m1Zv5SLm8lBygB7jY1n5boS4cgBEGTyZNlh/OROFEClRaaZ1aJWXgWbMVc4
vsfpJTWJTltRiB94GbPLWBfzGxzu15iyfoPmvtwmFiRAty6/ImOy904QXDGM6jDolB8iibFDsFr1
MDpNB5LXsOBBWDBlOR52AwR3nk52FZopWmI2s6B3dHASKJfErvZwsF/SZBeOQ+cSdjXUnALw+chQ
Ft9hd2rmaDqKuZHLXgyaHp/b+cFpGDxJ2xguMsVfhoGLo3/mrc3gV92aDD0wxwl8KC0SJSvet+il
DsYdglO0YgcNM6TySJhF7vgqrfzGpMUw3ZVvUVZi9QxMSLilsfNx1t4JK3oY5EKOwOEQqmNC1w22
4BJzIMKcGW4Ll0+eCnQ+NH7h/+lUepcLIsOEiTdd1FZb6RNogdr8O8xB32W1h4Qss5tf+suhb1nR
W2BiJiTLpsS5Olp4WVblUj2PWQDWLcXlqyi/V6yEHNYRH1ZmcxcrnCA7whI5onpe7AtcvgxaUZ7w
SPTbnODjBk9StOMAcFfOdza/GsJ55bGWaN82P9i+iiPcm1ssESO/na04WCVwc/UT+MOli+fzkmuu
zJh1X47Zh4eqtY29F8BTpqdNwrPuheNVaRRqT8R/Jlfft9el6gkrsIgNYpDCuVdN0y5Uwc5hq8SG
hHd8R/N7Emab3doWOJQohp0UQXSkcL8POsl/yE3suCYmQdBGm7Kr9hOswYceft67z7V8crhZj2qo
PTLx3vwobDCI3lgsJ1upB+Zr9a+cTN4qFvmfSvrpfcDElS95j1rQh/OTr8D0MJ0sWcSBQhz0GXMa
1yiPU7ywuEZYdzLrHBy9lnYmlnwRPbfbRaQGD0kf1BtGq7RddlhslmaBRFWym8RNuz9Mc+W+n8OY
rthi3RNM3orAJpLCqkNPebcrd96j1Vo79G32RHV8LviVHqKJvYQYtMSnGqOv2jdHHKfzU+dlrxHA
H3x4vENWRoQpmV+IZLO9gvUuO/j0RF4azHXYqlYmGSSdmoNxb/mPTITeGZXjsczBuxSSgXYpED3m
1nsqOubGfRj/sqRIzkYw3CvLSPZsDze5R8f8RzHH+S8xhssTfuZy4zhq/A0+/4yR6c3IkgfD6/Id
xTVCclHdM/UlDui3+yVQ9mZYEN6jGcRkjCy+Sdu30q9e8dWs467+ypm5KBn7D5n0pp862BYUzBwa
66MpCovyjvQpg5ptpJZ3GbTtLvOqc1kuDTEe4mgxxXTF/gEMhigxCc5wKPB+co6i+pdnifiqWOl7
Cu320wsg/ONaRQKEYEscjfC81dfRQ26FFyGDn7PM3gVji8cOsiMDGRSasAs3rHIi2dGIXVQ/T5Pe
9ZwEw3h1fJMqe8l/WgnLZpBtiy1pJmrLCDhWRPIsZxgdYCW4V+lQbh2hn0JgRqugUv7WH4ylWNuh
FFdWewxP7Df66VK3r+zYmH+7SWQexoFmFwQvkw/+srCtlks7GMk9kQt/yxPfvnAG+S94yf1bgS25
ZJmSo9kRJsjBXO80gh5fbXJOXwfAVRq+E5tivmtjnpii+MNtYAinCxPDcIRfKjC8PCHaUF5D9fpj
ZV1+JBkpnnjEflW4KFYTk89V1zvBo8kBuisgom4W6e0xyGAXKDL7pAzhrz0e+Uej8Z2dC6Tv3nNI
QbM8gYWN4cT+Q5OShPuAPbMFGxRGRi1XyrDyygWQnsnUDCsPssWZcL+zqTxi/CvZIqeG0dw9KIs6
K/IUihNhkHWY6eRQ1Cabb1wZ+Y8eZmnp7JQHY9lLwCbImQTMyooVwmY2VY8V8eu9ExXiAJ18eQd6
2O8E8YMTC3L6Pbs15JazcLnMLcZJvCDBM9mSnLLDIkfYeEVZocEMTB+kBxTLGyd5JxLpHNA6qrVT
YEhVCxHpWMjqys7U9IDhxd44hSI/5eDqoOr2WGnTDoVzDIVsL0VumAS12KYnWss+JSQwn9uK4WTV
syiDzzLzH2SVxk+tEVfHhWUi1AhC3EK+a4JMULE89gPt4ypMqOQl7/NqbjqRM9xs6nvHYgKDmd5l
GZaJRMxyI36JU/TWZXbj7gYtM91L5JCd1/NOzEu4MOZPhXsfuXVzFk3wSzbW+NAM0wt/SPyohpT5
laiZSowOWnNL61LQd9/6ShHRkOibwvSWKz0l002+ktvEAXjliIVlJiz/ucPA5LwLe5bvKjGrL7yO
1Z/IYO249NlmCsN1/F21mr1nB8ONEHZ7K1NmbnNltRdunfwaK3wuFm3Orp467zzjMN4uNLOvjLKN
IyaI9rG3IwD9ozFYT45tsQkpM5Z3xlXi2KWFrvrxVXX826z9c8JfgR69+zUYfRasyL3dV+1jgl3h
xgYL7xjosT0oF6hgMptPlh7qW3q8X418AaBXN78xCRC21jaAbjIZh3hVfR8Eo38gTzTeKo+kRKtt
BTPLJH4o0MGvnMDjFkswHoRU2xFCs0Nkl0v6IHrgT83g1W81eZ+9lUTYJq1y3C3a7VBr30OasBBs
xgphak+EGAmqOAXDREs7JnrbBitlwSdlFyqOCtZ0vk6GpInAbJFo18Xsk3sTGDGkwzqQVnsz+H2b
wWYztG1aPwft31BMke6wlv+aob0c0K85WXB7sFzu3SGses61E4R5LjPPAdtVFvIsih07suWTo/0j
bP/ZeRhKmEyMF0DM0aHQbpNS+04YfLF00HNvzE/UgSe8/Yy1T6X3+Uxz7V1RMacFazASHofZvjJR
dYhea7tLGOt4V9+Bi5fYYfocwZXNRGdQOltLRIpjv/motIem+7bTWNpZs2iPTfJtt3G08yab2Kjb
eWO3zVOWvTIMt8TWyIf+UGPbwR1LnODbymNpV4/U/p5CO31GLD9Ce3/I1JeAFfEDzdoZVGmPUI3f
dxV+G4fw8Rq/u4aRYmsFNnvbcRh1zSCIBzPbbbAfTXH9nGFHMrUvSSWDefZ7alqiRu6+1v6lPOic
DSb0cVdod1MCNeL0DQdT2vuUaBcUC7Hq86CdURg0/JNPj3tLet/Yd9/pzu+gJ108oU+YfARA7e8w
KDvCnU+SXSREXZ+wqEE4lVwKCdK4N7HxfsdKKT7qz7Rzx9fGmkmdpoLhkU6ihoXxk90D2THQKVXW
GrDFXSdXK6est5QA8WpkRcyq0cHF7+9kp1Ovo86/hn7xLHUitk1UzOcPBmidhVa/Rw3odsQVUIWQ
EqFJkqytFmWsAL7yEGPtPjAjhgjSlntX53EhNXno8DqkS5Oa7d2pMe4zneGFWEBsQ+d6F53wlTrr
m8EI3Nc6/xt7JIEB3VCfe6SDEbGb3aLcj+o7Oizdwgetk/zo8nY+1zphLHo0h9QhdVzo/LEK2HfO
4PnZFUS9QN+VJ1fnldmhsuyUzjB7Os0soopJpCDizAhF8mUNf2OAgW/YkINmz4HYSZ2NxnnRPg3f
gemR6DRuRxaP6zT1MtfjvtMJ639l70yW5DjSJP0qLXN3ipnvdphL7BkRue95cckEEr7vuz/9fAZM
SREgG+zuc18oFFYBsbmbm/2q+umks9a2mEK4FOSvXU7bF/Cx3to2fmjVPO9tndZOdW57GahjTJgY
clhoeXWTfDe6hjpMJpnvipzofiEGHug8eOg1+zbokssSdbzVmfHRSfMTWIsA813pUT2VUPS82BAa
vwfOe/IB1/TyfDLfctamTvR6OqE+fA+rD8TWG51fT8KE25RI+0i0PQ3Uo/7m2Td2upSOBG5Wr3md
4BjoZHzVpL21qlKn+Ej8kjz79xD9rPP0tU7WQ1p3cSKStq9TK7mydAKfr225mGAbsbynVD4soe4T
2zJlcy5crqcH1NnsfzF5/9W5vcNhhlm5/ic26d/P7ffNe/H1P7Zt98ug/q9/x49Bvf+HaTk2Cz8O
PkyBcO7+Zcq2/sCkrYf0SjjA7nz/34N6R/whXc81lQm+j/m+wx/616De+4MRPW0k0qX9iF2N+m8N
6r//VdWPNonvUD8heecUwrmeya0ifP9XS3aOwtDVQN0dXxU3JsCScWXbAV7WJTJ4Bn+vo19EcRMx
dHwfEf1uf1TSd+yIr6ljmU9CRe5GDWreh3zPeGv/ppu+kxqfQW04xibDvyuRxseV9e+W+qal2TJM
g+m1ZQJ9kcam85pQsLQBhco8wMlsioEBSFNu/Dft9UNeLLuiiQHv0koDHlr32EvFs3ksgA3A6GJK
aeWGd5ezzBBUpsw+zO38hV7P+jQ6hrpGHss+FbbtXVU7EJDYLwBdn6ElAb/p/9V03wVBttUGgEug
P39uuqeFdXqK83KgRZPxlabbFrjriLH86LsHmV3cB4wMzpYjWVDokSf9ZP7ou7fZ2AepSnwILF5n
EQ3K67WdRtZJuewVnch7HqU/vSat5T2GPaYyIrL9l0q43UbmJVxoLF8n13YpRrTKFyt3qTrgSW50
uBud5rkJ4wxwby6f6UFnSG/02WYumg/wTdO20UyVUVAFY/XVoTVT4rYp4+5NW6YkVIq0UPcDw4xs
U5OTP5UTNQCkYNsNxQzprezDQ0UP1sqSFazjMIpvKt8z9wDF26NtTjzwy6I9d5MBwHdRHucq3A8r
7CLMdM1EHrHiUQfXIH8vpTvA1avi58Sr5GoBWHjkwEKrG+9D7qMx4mgTLVqlr6tnRoQ2M4bOI4FV
WsUrpByP5F5kPg84zGKi2aByGobRXioxsUqqCcuRXbToOZ9VpbudffD6U0/+nc3ilecNk4OrtvkU
ZVKcRVpwrWflHY2NWK4o2CNXPvaaFVj5NyEZJzB8iWIX7hSnwS2MK6xhy5vLMEbnYwV+Y+WSR/LL
rahEuaoWHyQ2W0fyzxxRsiSElSxbiCRdNt3SWHlq3AWahwIAuOR5c2hmv/zobfMz4KC0tsAfrgjj
dgzvuG8amucX1Od0ZUDEpZnecyhXHuJnxKGbnFPxqWmM9rGrh20tfGsXh8hEPg/OXNFd5kS5uh5a
8yQDkndQ/Sb0CQsmTZJW/jqWIuAPBEfiyTihsDxduUE5vluz25zdxadqOg/xWQINaYGRdbX3RIKJ
EUXZApghmOU1neIqxCkXCmJMQe0dFOOnVSQZ/klrKjj5jwabFC67ZbGNTdHqojCj9bEA584uaxT7
1cUyPhfvUhIcJZCxtPu5mHnm+zpBiRqxHwnteVkltwT3+8tYlFg3xmOk2nwvc/996bPP75B09jgA
StgcXDMQjzbFIlPOLQz2rH6kTamtumM1jMYDWofcjh2B+lCqEj/IkB1lRA8b3cTUl5t0dVpe513W
UeRt1EL3euIYdzZG2rVvVcspSi2AAPX8HlVRDu66yzEzLDOPf/sVw0a0CcLunb/Bx4EL+PQpT82U
ydGSb8Nu6U9ubVBuQLE8iPvZvDbyGdhkYdZfgsISD5Do/ZUdxqCEI1gO1Yww0YfxOsN0xXQ16k5w
HNx15LKTCftFIfkZOJiMfj6RyWewLnvjGC3pt6gdmjcKig75qIDjDxPtThHBA6BwztcIaBxthSwa
tWM/1oKejzCm4tW0HmaXt+jlM7cKYy4w3MNjUUoLKwOjwiq1djRSkKWZru0+Mo8U3JWrwTE3aefd
Ei6w3lILmdcFicR2OHqdG+Lk3uQYCF7YnBb4pOvIAhMz9zS00Zn4OOB22GdxuqcNc7nFfWw+eHaU
AIsfYI6Q8OZ8P4fp1WJSw1j0DSSgpJ7hjzTJjiN3xdIokdxTzlD9AK8PY6J5kbeBQXf6ALDFqsRj
6iYEWkMaU45Vv/gbX5XaNEHG3E0b/lbO8YMym+cFDD82+f5YKCx9eS8Div3c+YIq6P5sl5HxJAbD
vldjeC5KZpEx2zxw9aDHnbDrNxXUM7ezH/ltJzh46AwBhdyXfnDn0wi7nkzKohRs/GkWN5QpJPsF
W1adp/muDZMj7L1ia8UYrdd11WDYD3BQy7Ec134+D7tiBDdlRQ6CmnI/HaIwKIL0VQ9AHvZGVcZU
+IE5UADsXjNX5Lu8Z543U3K4ar1p7zLeuvPs/Bq387zz5qd6St8hqpnHQYPQtAmlapz0wswUhvqy
AV8Sptcd8wVET4ehwmjkCLHN14LJArxKnfw3zQvusfLsEOCfwZzbfr4OWPe3qs7m/UAQfSVUgOFr
FvPV5MRv+Pyx7OfuY9P6cPIivHZzZnLqS7pDP3v3+GNhkpQRM2O/Co/NaN4zw/9AOb/tctqRZ9+9
U9mQo+FBO6QEQHBFZvXKcduRKoJl2XSoi18mcp7XdTy9jrnPVmLCBXbB0QXG52ueuvMGNFRFTyKT
uqhIJvZACmipkTbfJFYefrOqQrr0mAviiNNFAVFw6Gp1yJ2wP7Q2Tts5djBgh2EImx/pnFXLd/uL
wp8aZOcqeSFM0ZWwkprsHr0PTRGg9oftUfNq1z4ZKD+ESCayAgtw+ZxNk/+1jJczaixhT+yAzyV4
3Hod0ct2lAb1w+UQlzvMVeYVFTrz0Zrcs6OrcnKPeSZg82fXGbnKR6z8mu5vf0Rifg0xFZgZRW7o
pwwOVW4jsZXRbonyckcn+GZIK7p6dGtPWSUPk+7xmWcz+jRL7GpT1X7YNiFRY1gOo9e1d32CppLa
dnwI3PE6nWJsXo4uCqptkZ6Nuswv48JpQPc3yXtoM2i2MrxJTDieMTWbq4xZ+Gslxpemsd9rkdzN
i0A9quO9PVfwT+Lxtmp94wzzKl23iGbZwml4Sf1XH+mGTo5r+oieQzLOW479ChxWd2Eu9S5kgHNI
E2aqbbEbh+RyxjW1asIJF0Y3M0uVlbiImuVzxKBBNKPcdB3eqnJBaHXH5ArF6dww28GS8r1liXvx
vmlBDYyRfK67AS0waZNry8dGbkZARKSbv5IaY2SemuHajgf2Kp0r4Af6uXuBXMfYutXZIxerZgor
X8sltSQ10NUGeD/4PFufqfhsjLeode6+XpirFfai/d6wCoL3UV0KAzZtaGfTeoyWgJK6im5lc+E/
SoY6bB4bUnm6NDsyWT9EEtPbULvV65Tm79jG3EuYQJJeBeMV6/tw7XbesKni1tx4CtXVrVy1yaog
3XdLRM+qE8RHlcUkNih6xLhMvXucBN7JI0h0udgQBlqCji27p0PGtGWNM/Wzwx95wiPg7m1T4GGZ
Spz9/nDjEuGuLcwJpNMpcpiCi7QYwMDrzi3XzZ9kOdO4gdV3SNQVDAlCP0w5N4wd6L8clm+Vab85
LmGexKpvnVSPDnXLVxln5qVnzM3eMxdBeoE2sL4pUMTqnt+iUc7bJD1a5V2gF+wp9ko3irlV95h/
LxmLaDV+z+eRXnVs/fAHrbNBWmSvw+abMV7EFlwedh9UuLnNblKFJxKlzuPWp+GMwWq1daDEvM4x
nENj6V8G2aW4SfjJXGzBG5XAqcLZZK2UbzwtU+xfDtxR7M/NNQoEqQKE3eNsYJ+NEzm84B9hhOrh
gKb2C7/3SJMBkvDR0MSZcMiym0V3ug0j1KiUco2dsjAi1lnOr+dNpNG0ybUY1OXMzHaP0je+k9Px
ASHxPkriI/ftOJNRV0QKzQRqSYthNLOoC80xX1pYZ2wfglVrDuVb4lCqAJrgAJLnVVrjtRL9bUlG
f/MD/jMu3l2AO/ktQ0rD1zUs60pfj0QrWfclXeFlnfk3Rsdg3kZOold+rHn9mhiETOJTNMBlmoaG
FVXFRklKqI7PPMDFocECe28F5eNgmv46H1GIQefUbwVaNzgObCh96d37NC4fBtOGha3mjxLQ7NYD
9bYzFFUvkAmBVbTym5rCXdrTR2UnhI1xkX8NBO8lcyTEkDG5KyLCNQViJJ8KIurg5NBhYv/T97GF
dQrqB+0LNGkt2GT9tjd3jiD9GTZDy3LEFRq1gTgOfi1hM5tHly05qNvPqh3CjdmZ5U3NvmYLcwSg
U5ZB54qN+IhWLjXRKL6lle2rgYPmnGklwpq68tYZVHTjaI2Cwp4H+iweeEhrJQ5sUiUC/1uZpuZl
o9UNq0JdHFJITG5b0p9jaQ0kaPz7ZFTywhWkXmsUvpM5xESq4FJEVK0U/heBJLrytKDCRG2AWEKe
4jrMI2bfVB1tzap+CmSfvmF6s85eMETPTYPxl0qmcRsqV91OXD9YoVFtYjnlK3Ir8IqdGvi1BKJe
MtEjgt5eiiSwsKkk72m53FGszu7Vzx8ij9o64ujXdJ8/jebyDfX/wProbKyooPipWN49LSVB/0sO
llfe8NQxLn3HvnMWvRqYKf3s1F3gStI95K59TI2EqE7EY9qZB8wPbr7K0+5rXzUdKnrvv1B1iuMj
BZ8XxeBz+ZrpXGezWy24KIyOLk9Xq14GhSKbAErfhU0PCmtJswkGkewTg6Rizr50XS6+fxHH5Svk
5FdLGK8ER56xpbQH8EZfGq2sVZHdnDrIEBvIGudm6urDmKO2jG1WbbMCr4FpoERWjUVNc+aXVyQv
xh03+H3kkeoCfsW0tguB3HL+1Y/ozt7ZieWw7hPY4W3HGzqyln1UEuxRWGCU1gYp0cBvjHF6FePd
31Jf0117Wk0svguLhoXGCBwK/UDrjjVu4nOltcjSn+o7UbEBh33ExQNQnfSeF11GWsd0tKJpa21T
u7t3GFn6G7R8j1EKGqh0ywgpmVZZuIUbUyulvdZMZ62ejkwa2GRRgjAm8rYvCDdGobS/xVp3hQ+v
bpXWYgcfqQ4hhTJ1o4/ebSRbrhFjF2oV17E6gn5QpNlbapWXO++CgnmODQjAfWZss7bDrq21YQPy
zSM2ezKQWjk2G5jig1aThcKMMyEwd2xgDqbWnFXR8ZxFhi5re7iFKyvv3O8ita/1amQi7iStYVMe
VWx9rWuzqvP1IXW3qXvH7JuKZ62Cy+96OMJ4iU1zV8fpeDckTjquI+++Q0aXzOBXea82NDd2QI3g
+fqSAcmE/L4gw1NKfym1Lh/KEhh8bGO/0qr9TPHQAdjIB9GK6uhobT+N/K9oANnZrSCV0Fmrg6/U
TqqO9RMmEHs3okkJhgGffvOdUS0vA1aCUpsjCr/SrVvee4Dd4LtRFAX6rdJOBMJRTyHWBFhrTPqa
p7h9liZDJf5bvem1m2GAXkfjNQ6HtrWuJiwPQnsfPKwyuzCLr2mwfl6wR9itO34y0Eco196JTLso
mu9+Cu2scGWe7D17uuqHJj532C8YC3A3akfG1PT3RUVfz4i2SZnRWF8hHrxMGDnwrCPo2x039oAB
NMLuQYk5soZ2gETaCyKc4RHFGvoBNpEwoBIpSounViHmZ0jUjL2+cN/JD/IQ7JirhD0PvpPQJfcx
I9LsoGkve0YEzkujnSrRYJXv1KRiXzHJE/Cl6G3apP0tEqMLQxPykNr7MoZDuXLnuN6Q6e8PYwcn
C/h3viL7DgLIPFgVzgoTNw07tXDdMsME1I/VZp65Cjj204mnjTj8wAvxc1FsqbSEsONj2PGoLkZL
k7TK1dWwHBft8CEGPN/MVUdfJzT0C6yE5KYD0yaNjDuokdXeXKTmmtLV1dqNxEKqdigYV63MIoj/
445sMKWh/ELwd0smRAMPIm1IsrQ1KZiCHRIetHhtW3JC/M9UtyWcgpz2Loh5z6U2OvWOxPOUaPtT
3LkJnmQ1GHtL26PGeem+CG2ZGqJmZuDH7oZJKu68tCpAQLDw1dB1d5E2XrXOq+s2aj9GiEmll9j1
msXaWTVJz+Nam7ds+DaYj7kNAx3I9rTJq9F2r0obv+ChE9tFqi+0KWyu9AZLG8XCQbTHHO+Y1CYy
qe1kHr6ynpEbrqFuDUKVSA7es0Sb0MxOE3HwpbUJbh38k+XWHLGARS7pQlxshWt631yapiAqYHGL
cp+CvTq31m7Nmytxwk3RSLpSm+PEHF+7FXY5qY1zYZGZB/e7m87SxjoXhx3tLqtYW+6UNt+J4Bpi
IJAplE+XnMtjkpV47yIbKYvTNKKWmU4P2egbx0qb+4jIGydPG/5+JLW0CVDEQHaX787AWpsE8T0x
ssA2yN2WwzbHSmjhKRQU4K0AAkFn+O44LHNYuiIe8SxqQyIVAtHGZqnlYT5mW0QCpC8h2Q0noId8
nvQTpYVborDzehT1g3Cnfttr7Tuey/uSyfu+RKFOupLJhLZKcjsBQJjQSAfto0yG2NsAIrb2xNFr
hhfTIwYDfJdzrNAK8GLamDJtzJkmJk0oMAm8dmNta/8mXyYZOzxPS198SUsurjkcGUST9l5/PxIy
FXqbGmtgdcXYWA7czPlwS6vmvMk4Ca0tj9MQnbpfF20wdRs32XZtZa3pnOC6YcqJd4nMpPKAkUGI
iSv3zuuKG38aThitX+Sc3s2yfFL4WwO47WunptCd2pFkVWkXLHw4onu297XQDtkEqyxnoudFe2fb
ZnpHwPjmcrxYk+p1zt7EW8Bo3m2VPYtLNuED/r/eehTdstwlAZUBK2w2bbiGkPNgpuJ5WOb+6X95
S/8V3hLnFvHbPE7z2QGB/PyzrPfjz/zQ8Qz5BwEfR5CrkcriXxQ94z/oSobzh7Rt36Noy1Muvj33
30qeDVxJ0LrnuQhsFqU5fyoB9/4wPd+zPZzIP7BL/ypC/6ntPfzEq4VjtCz+o+jzG6Y8Xft//4/D
h/mTjAedSb8D4UtIBPyFvNbPeRsa7U0zHNAXmFnGW5W2Xx0YoHgi43qVzIXE/UiNdkJUJO+6ox3F
zqZRrOpUhYdMUMr+Ac/pF6thlOhRFbqasvEpmftz6DFHDZMtTRLnIaevcE6D+zBxNtLO9iEEYUdh
J5Fsuk4MDVg0MuvMDvplMKu7THB8ytzw1iCVsWpaynKcofgIC/UKIhXKiZvfppM6JI5PHKb2t6KU
G6XhCKJf8Ptg33HQf9YGfaI/Umr00//992X/zdflm75tQsIiRCV+/brw4TjLlAugJsZj0zjGPs3x
UPzpCvq7H+VvXoQWcRfV17YlV9PPvwlsqJIqPlqH4p6aWJo7R7Zf5WdbG/7u96/0dx8HIVlJHDDY
F4W+Ov5UAO+0npG1AlpTNHjVYbFdY+vUtrH6/avIn/FdPy4yYGBMg6hl813rl5dRlcnpJHUoebQK
rh2O0DMffFtQtrEeQCKveLjHu0BRJ9k25zLDsz9k4fIDGfef/nbk6H691LmnpHSA97tsw355FwOw
MpQlHn2RQSdsTedwCEgMUGQL44pGVkgTv//c3L6/vCBVsr5Eb7foRcMY+/O3m+RGzr4A41mCiZLA
uAjAx0h4t81cHP4HLwUbwfIkqC7f/SU2J+uMWXlA1a6Z93B/YSCeysh+t+ll/Pj9K+m/6d+6v/4t
edg7PgYENru2K3+5OEVps09v2diFXTkfUpxL2sddfLh+1eHnE/kpKHU1Dzvkm3Ec/j/37z/9ESn3
+/XlSUpyHelV0WJT8fN3Oo7F2OKamNDh4oZcdxCLEyq+PCadjiWXbZv8w934cyJRf2BXcId4Hq9q
Qsr79VfkeNFVbHbI5nveEycZcR9ZWbvHHRnfUl2WnQps+euRY/Pm91/1X17ZsTCW4PDAzMFjQAP2
/nx3BnLBmt8slIBUfYxrlTPp2Qx8REGHGQbwhlTdF8QY9pMRq+vfv/b3i/On39mxmfvY3KyCyJfj
/rLS+RR1DlIQQWmN+NwUtGMrhXESRIhHYVn4Trn2c184FPSVNSH+MqfUO6oT4j60eKGqAYBN1crr
yJ6VnE6x0GlQR1+ql6SpvEtOWe+44MSTKfyr3791+ZdrxLFt3BAKXCCLjuXq//3Pq9rAzRgrzUtF
ktB7u27Mmo3j9gfTiQmzZLQu2yG2u9B8kFaXrJWkcwPZ52slofQ6HKv25OOWnT1m8z/8pn9ZhBzu
Hzw4nuO5mGfUL79pNvemRV9vv+oLuGI5bCayBy7Lj5AxbmR/th6yJq//YZ3/65XEdAUtXt83pl4A
f/5GMraajIY8Kn/k0MOTqzdZymExoEnwwimwHvjCB8hhVMk/PC/NvywXfF4fr5BrmnrdtX5ZmAjc
E4P3yXx1/lwPK4i1OHl6QTNAKYp7cp4Mp+BGxxymOYfBtoh5ogYkYAHU3eeN490iEFGubBfRlaGE
bn0CxcDnfG5ARtG22wpIwlF8AKIUsfeGHtAnk82Z3o0uM0aXrLb4ZinwHC46UFifvqiff3+9/WWZ
5wP63J4emyhbYyp//nL7VC6A1vmI0zQ4O4rJ5k0IOZOMWfwPr/T9EfXzTakNX0o5fKMWK9IvL2W2
ftKPFth2Sfzyrutwl4QJWbRorrDp0sqGQhbQz4YQuccX2+7Mwc5Xv/+4+jX+8h6U6+NPk3pn+8u1
VNg8VPKcjyvsuuW3TD/nuUihtwlkXtdK/+Hl/rJF4dvld5WWZD1SrvjlI7Oxzt3SDZlWxXyyXqTd
OQ8b7/j7D8Wl+Ncr1bdsVgxQo8J0MND9/DPmSWeG9BtpmonhbpCC2aBMM7FPa5DvVd0f64nzYkiJ
HvN0o9lM1ahuGoT5i9itq1NBsHg/jSD2eoEzs/bZMpeIAiYp4q/QyWmoJzqwDw1GOGlHth2IJ6EN
03pL3P69bCnUzprO3PZtzDZapI17w4na3sURiFK1MBqtpEzpqE8iWHgZmQfYTUfplNfCbGiz9CcX
0+o8bEJoNQxYapB89TTLfVAZ7cEs6BGEH4HnVQSb2evj8+jkQI/L3vFuqD6bj2KkxCvpS0aPNDLf
RKRWIWkOYp/jf8IZXyqH2X1GI5k3x+dcRiiFNAttKFXwhxVAP7HvuOu2aU0H5BqYhwPDY2B8Owl6
EVLOzUbh7aB2Nlt4pvPR6eZvqeVNp6Dp54uOmQ0mj4Qz7FTukSV02HE2r/JwQZX2vG7NXutWeM3O
6Ae4JYySSG8P51CFt6bZgym2p/aqbTMNAHTEuQ89XP9Vn90p+mjWS5GqR5shK4+r6t0z/JfJr3go
JZn5bLDdP7l8Vbw+3axjWI2XrjFgN5EaXugWh36w3waniRwq7osRhVuhQOMr2sjGu2WCAPrdxgDQ
1tRaLaljPNZ1tGxTLxe7pqUQ3mEGR7uIy5+kddIheQ/xiOmUsrv7zMsgZtVV/9wnoFJMk75yYux3
o0f0GcDkW0hMFbdV1b1FTP2AcdO61samz+pWwDxsWb8NAEMEeFthk/BMSvfGjEFnlSK3jkHZX4is
qzetHiDaLhr0qmZ/eA/oe3ljVEdcJvea/Cpd6PHiMU6vW4+AYhPXZ1zdjjDKs67Hk5OQLogbM2BS
3M0njPwxPHqwiIldlKeJ1PfHjHFplasxPrcxEFmBHnlZBqgMGHW0Ch8rvGt8WTATvwZ4KRII0dfS
aM2Pkq4xfNpjyy6ZgxsDcv7/Lu6EYOm6Uxct8YNFumvA1L7Ds2Fcz6Roj6OP9z6zjYcFx5NOcWKs
bER2NTYM98YiXBs58/eWdoW1PREJRCuDmiOaryiNgF3M9MlEHji4pcS0EqcRXMaRSa+ByAnVEg3c
aXMSkJbG25D/VqZEos4e/WComMKO5Bl7Zq6bmpv3oiXHwdi489ddYUJ1yrwvpQWIO40j65D6CL5i
5rv1Z2IuQVI9lTwvT6hg4QV1EPmF7mB+CVqhx+eZVflU+XToagkQBH9ltmAqVrSgdM8QGtJr7rho
07MEM1wDapO7MwHAzquuljl7DBb3PhgKe7uMZr0WeU7DtBdCVuvREgkGfDGyZlgt+dQRHSgvxtKk
bW5Mie5HDjaloVGb2cGcGE5LfwsuBjzoZLrrocnphZgtY4WasusXaMDKNCQIQuakKXOMjZ8706rM
a3WZi8R7tptx+irqaHrGXxsSD4Ma2DoIe03ZNt+GIQoQsQd7j0GXDkY/Ms6RNYSnnB38urGY5IaJ
6qDzm/d2sNBJgkVqxwSjewwj0/0w+ubWaaYrI46tC77PYzrDiMu8KLgbR1ucie7DYYTncwhIkT74
HBX8QK1FbdzHTvPNKf0vqRGnxEnVJfxJxqn1p4fkvQ7o0YvCL0AASXJBRGL+v9AiZh86v+5PYYzz
MrUuiyy5ZjpoHswho9IsByfi+mg1tUGyNyQqXt+GJj1zInujo2UVQZlfFRW5XNWUl8bIp5bixRBv
A/3DUEtZ8LOg+QqhbV7JfkifgzG8mqhL2QkvibYZWKK+diI6LV25UjXe/tZNh1MzOZ9xM+b7qCap
5ffhF2+S35aGRkYwuPNlJdOWqLV3zrHjUQZElcjIrBjm93So00DuHCedNx05nSemEZdR49I8h8Uu
ctNPMPnJrhXQYb2Z3dXMwvXF7pvkOmnq+oTZxz6UHoNi2myI7dSeeZykX1Pe7KuTH9TpDemvDwWv
ZcC6VFG9FjppQ3FS4dpXbhzF25r810XXN9NDuiTmiTiHOHZ94G2JsTjRehYtSOimuOwxlgekKO1y
h/al+OY4ZMAa+5r2lP6A7BxxVNHVxRx4RBD50hpZevQUnuBNkyp5FmoSx7SJ7ROOsvie/A/iqKRR
OIdFRV6ZTNTDKBHaqeuCY2CjcWEorJQXbz0nrby9Vfi1xuAN1UGhn11YcW5BqM0buISOY2e6mSik
4C0UxbGnxPuqrrJl4/rCfeqVkXwpVLhcsLtxr2dHRu8pzO2PYBHmmaHANGw8Ws/q9aQy/KZ0FyzH
cC6tW2qF/JsFlfi66hZJ8idhHI6ENMbTumkifGYOUgFK9Cjnm86zuhoP2mLeuKPvveI3ZKo2Zkp3
mFeEy0PpbSg7H7c+j/zrVvnLbcxlsvcARh4p8XD3lQrcV56B5SUU8uhlaJflazzQ4wgkq04eoxqz
5cZqiLGDNy7LmIB+mfmIKoIOWAaBl0kn5YUKo/E9j6rE4CFCZV7v+DkR59J6jVzf2OamWV9HQtEe
hI8/vpTJlL9Wbo2ZTPR2+1BRyBFvlLC9L9Ni9vmq4avF8o+VehUjlK8TI5Qb0XbOvaqG5naIKho9
Ma+6ezL78V4wHODKn9ntYP1LCo1lwL/i1WCjjUzctPEMTaMNeRjK6nXs3aNfLs7G4dOtM7MGn6L9
/F1/Y84gX1L2GkwxXqHHUJAZPtgm7ePVbJOYEpFuYoyoIYSMsx1Cs71OG0AVXLSP+K9uaz8/i/Kb
jd9wJ0cV5psp0Dl6+NbrwoXFuODSucmHfHlkOIzrxSRRTzTNJyC/NLSId2wnEw7ODq7S2ZvuQAGQ
fYv4ChN5XQDJpCqL13Oa+NHsqvewp5Ajjq4ccrHr2LHqVZ9UOxyAL36RPuad+sqFCw+6yU9RCAdo
sTDlgcktbgUAXJaqjpZ3mfWbRIYbI27HB0EJFgDT8EsJ0IRF6IRVYtvrAH4k8xdzSB7I0GrXGZn2
Pkw4rUXNobITc0fTlLmSNq45wY839KPc1aRnl4ZCjrkg8yyL/psV1iZmHIVwhWrSLMlNR0Q4mUGY
0dJ6TG06yxe6RxgjLT25TTa0kBreq9ncY32IcDwTjpst4gJu/tE1AEMoTcOq4Yb4aFqMi3m1UKHt
vtYYGgh70a4In+Wjsj12zEawgnJSX0GBfBX59BnbGdxidSfCGa563r4PNYon8uG7lO0HBw4cCPlF
MpYIQWlprfpU4fpczgG/+RbN7bKogBKz2Uov3LwCs2wjb/sCMq8NCID59EUuYT9BtjO2wEf7XSOi
dUdolt+EYysbAgvu8bYshmc48NuReEHcAKFuMtdeJQ3tPshrfj7KU9pX3Zo548tcB4/dhEs4sdnc
kNJ46thYIFPWb7FfjXcTLORXHouHoCroMy754SU0AYft/DkySULogdJFYUmY2VkL7TtS10awvNZR
cBFHrtg3yNaYW/Jho6KSnksRvCtMd7dyyZatPYYvbl8+sKCbLx2BVYZwdGt2kEqKqD3wqOc8EIn7
IIgeWJqCnQIbKU1sUmHFIaJvgscoTi7TEtO2I78xExhPU0JmzvXt69AON61I30Y1uJet1MQQaxlp
rcwjwpb9g4vHHWgf3jO7YrSaEpBb1R7k33p2F2qtwGxMrNJGnx9VNO7tVsabeKTanmt7bc311rHa
ftUQZtiKkVilfEic7osxY3gIIUMm8X3nGIdubq/rFopgUiBrlsonHK/mC4yyK3osLzIjAHxYGG+T
kT/jtTqE5hSgsGdyj72JMsOQjFMWZgfOZ1y+zEShLdvwbrF1dBMxGKId01hEG0Z43j7Cg9lMLK1G
lnyt6F9Y5RObbb6JcCOIiJTz8K1nV4PbzqlOFhnYi7nobpKWInCJqcDsOS2VuYQ61KqTO9oH+IfP
DMEFDznedRTZxQZrBztgs47vSOP6nw62gRUp3WPLbnaP4HrB+rNnSHNWQ4WRqMUcY9Y9Y7/RFa8N
D03VAiDLsg8pEmQfnuKOeSJdWHNIGadDRRHaOiWZahdOe43pgGa+zF0tZXZpNkXKIqwKPKO+t+5o
kNVM7nxJBp4dU3rG6g6xfrKTbRyzE3WUfWvEyybyRsggMvrIK/VoBH6+KUv7zuqsZFPVEw8iMPi7
vnIm9ujJrjMZlJa4/zZ5x6/Ofj3iy5JlYr3Zo30ZRku9ifUZcWpYVNOmCgGPLf6hwrYpvcRZdwIf
R40RxRuzwxiY5hNjqJc+Ty4dp/yoGbHs6/aNgi5xnYDk3kB83lDw+UXl4iYe/x9757EkOZZm51eh
cY8iNC7MyFk4XHt4eGi1gYVKyAt1oR+CL8UXmw+Z3dNVNT090xua0Yy9qK7KDOkOXPzinO9MLzhM
503EIbLvyX04iDR7VFnCEabRbOsyF+t6otJMWLdtBrc9MvF4asdyABcOT51MrRuv1A4tMs2Q0pvD
uhcHk8n2+6jF/a7Q7Wnt+OW+McJTUep3Ak3imo2j2LljqoBV6dju2+eUZHcu2tACb5DKYpNHUXyM
UiusA9oEeQPROOHxy1CAea4978cxjY8mjwJSkyuMULU9vNQxiXUr0h/BojLVcV+iLs7Waaaab62o
yp3LCG47lAZsU8fmRIqwr8XrGlDg3i6ZWgUz9PVnONjxNTpe+oPIpzzfSVkB1Y8HZN3FKLwfQiew
hN1BchtL9H/MGwhX85WDe7uHJZfjxTubMjcAH6f6vJejT3JDP7+yO6c2tGlgChheK+Aa1keRzf41
4D+FSadNsVEwnwEuQDPPI9hHiLNyIy6ZHrkXSkwAUq525obgVI789GIA9CTIoRyfJoGOHEdazmQk
NjIKwdZGlIau5apXLqn2ppw3iYjkJTXL95R3m7ter44DIWNnF9H9mRGJTZKF/SFIV/EQZryFCVqh
xNJrbtToU+/cZjMk4XsNEGJHkkD2BBWFB6tfhf77KElRY8pVRm+xJ04gbauVvsyGXCU2ZNGVz2mW
eEentzyg7075Aq7lyEyQFRp3+inWmvsy5/FCzUlLontfHnDnteciaJ+L+dPSbLJOS1JJ7OZW00cg
TTQMFjg1sPFB4y0xwlORXuchCeNRK1+HvDvkbkf32Ga7ZgqBn7tlRPCOKK4MDPpkqYfZl/DDAv1d
CqeXvmxyiOKbB6KgHGTW/NLVXUxe4NaT4AuQg6TXNmDS1q3FuQiNVyu3iOpa1L4JuTfBrNkMNaio
A7wdL6q0YIHofruty/GRTXBNIvKAjl3qOiJJTI6IJlCaFOjA4lR89aUyXxKH1N7MsbK9xoj0EGnV
S2JT6/AsZVo1nH0PSU0zZM5GH2Mw6VFzXxfaZywbHhv1K80Mz9sZrbeTlSuMS+nKA9UADYp6BdzU
Z8ojlOmKdVuE2h4sIea+oqcOmvCDTw78acZMTQ5nxMDR5hnFIQnHJtBthOcJMkHGJvWq4g26QkV5
p1J5mjv9o/W5Pquw69dM+PaFzFHYeBqK/OFjLKOdhsL9gB8NS3hXPfaq865Su002rfQJCdL7ctEZ
modQm4p3BqXyZI0z+P3QinZeRquSJl56NS/qM2xnn05BtHw7pzFAPTxBM6N7QFujs9Mw8S26pFVE
CwRIQEtZ1vtPTQ99MnOqe4N5+1qA3MgM6OQ9WXSrydNT/F3ZTTzl57FHyyYwuq/QizdBC6lmZXf9
Z27AZfbT5fGefjg6UF4Hg0WFtWXl98iZOlN890b/MnUF07KGeQGXx6p0x7Pt65yhVU/svKtW6IGO
ZYK3j36pOrgqPnE+8c1Qa65Lf3rqadZuULHOLKMQ4OOY+9BK6WNW6W7Y2rEDMHMHW0Qz4M6Vr8jS
FB4oFJanvEHHg7FppRmRHowzBj/fHZ46r8tukdaCBE7Mr6KnZlG1pz8OZTxeKgZJTKPn/FFPSMZU
XTfjTyiNC3wAXhPNXXwHnU572v7o2+rNIWh0P5vzS0PgK4p3c1RXHps9BKVy3fTVu3LMb2nbT5KN
1aHTzH4/LuiRyqzFrhn7ZBN3PY4xxmyUwYewbWA8tVa/xuHf/dqW/48/bFrVT+nIZ1lNzGDi9k//
+S8PJWwO+T+Xz/m3j/njZ/zLOflkYFP+aP/8UX/4JL7wX77x+r19/8N/bH6qcG6772a6+1Zd3v5V
zbJ85H/1L//b939Fy2PoVDZMcX63Gli+yV8++fpdfv+v/x6Ujfr+vZjnb5/0S9Dj/+a4Oith3ddZ
wZg6C75fch7xG+taC3uuAUIXr5vH9/lrVJqFCEiHNylIAjaXffLffPkGUWkmsghcKMhV+JB/xpf/
x90MPw1Hlwt/He0I6xJ3UQ39fvOJ89s3Ha6FlYORFZ6cBK+hozmsZXzVJ+Ljd6/Mza+dz+/FQ3/n
u7GPcagsWMUzIVpkH7/bs4KHmuOpTCHNTFN0nHKdBIoy4+bpneQGN1l2+Mffz/kpr/nb7mn5/Rib
CIp7WMXIquw/LYMKCzdSziNylZdNwcPTVNfRIgIVhTKeGPBpDB6UERNsVVivlOQ81+Ix2RcdRJZp
IpA7dXmoV6rxH0YEDketaKagQfqHQt+C/EP0KvFY6PUGlwrPq2QD9cUzmJuSI41JRtsnyegc02KQ
Z01FGIF9jKQidihDXDJMl5Q50GQEkhCfuK2woWxGl8gpoJQ17gU0iLvByBanYkdcgNGOu6FZHg0t
mZVJ3F7ro3wwKC5XWlx0gRideZvnOirF5ZktGy+k708TzO6W2Miwh78amjWVi93tsHGvM/yCgeA9
uWVhNp4QP3dkeHXJMac5AgtGi4GJTdsQoIdgEz4MgJjUq7Y+Po2NSOu7dNbCx3nUPopEDtBMO+KI
DOuFYUO+NzG6osOOtXWYmDa4GtVfj1PIm2G0BAFt+iEs5tWoZZ1NYYaFpTLJzaM+0OfrKvb52qFz
40V9/eAz7AaN3+XvyvJRKw92In60bGhOwm/cJ4k56aHI4RmtWCiJfWKH44tw5j4omhobOF4xpm6s
eqPjoo/48mAHQkMCgHVoRDs8+5ymrFSYK+3F0OsvJgumk1vhssmNCzsD58Ylnem2VfLWVb3zIhZr
g9Y373GX11tPRMmTPlnWRRuUd0qksi89DLhzUxU1kTOyv48sKlO39rR1LIdtnBaM+a2W9poYHuS9
4rsSgspPt9od/B7QEpHDUN1OfACjlkCsnE/b3iVsOV32In3CbhARbI4IO1/AUIYiVT4yXssuj9Zc
48OarGaEtDaNA+BubEdR0h0d3712S6s/F1lOdJuv54/uQJSpVcJmyF2rvbR5XlB3FhN66PwDGg+W
6ZGNi0rGcRPT7gcDUt3NbDIFEJXfbCBTMsdMjerSNkLc5rNu3/VRLB6TPhVvomAEONVxc4SSha2c
2SgGeZJDKtl9a+mo7yqDzAFpZPOROZ55hxUfE5s2pOxEHJ7+PcZtIooAROQDFFzp5ed5EGu3l8Ce
q4HRnRd6O08LWXraWkgtotI7rTOhB6cRuneu7m0plNx6g10fh0Uj3iJR2uXxNAUonnqiqAxzB2hf
Iqxw641ee/EhptMlvNv0t3xqccTktsdZaaH58Bf4dgFTdG6rJ7/r/WOKm3U9FEVDtIxMHh00MKh0
DbiFDmj/Ii+gwjLhXjOuwXaAbGE7NYhxo9FxjqgiKzxkcb0nhNXZOh6rp67usQosX5Ti2LvyYwYA
I6NVnGJJevXz4+aEiy/qTHcRQ9PTltZ4BWgp2yRQSFiGMufQNW43m9jdm7lzQrCgGmlzBIxc4rzm
33od8CdJ6UwH2u6shFeyg2yxwUtCmYupMXdgLtwrE5thxpbUj99d2WKcaS38VlBkCUGSC5qzqPI9
ox+8dcmAo0dRBFo2R1HSaVeVri/rtu4KoPSxEL1koG2NgUhY9wNen0AxYq2Mcjy2ApLkAWv/sj3w
uP0rq9/0o36fmF5/k3XOt8O1jj8ChLYSTcmGI/ox4nhG0DXZZ84+by0mmy1MqF8XcPdWqYmjUU/H
F0+Dkk0kLtk1bRfv5pz3ZJR0onPTBB1/zu8NP1bl+qvFOHFrT9l08KohPDqxlT0YA4pCYSTwJfxB
C2qiJjOc9EdMG9YF8Yl3VWnRcMKUS7BFKqjVa3zhviJfU/UeaCfWKmhMWC96Vca+uOFObsock2zi
vSyp9jtLAK+YTHXb6RHD8KR1OJUHUCh9a+Ahhg1DH743vRrws89Duqz7Z9zx5Mf78Luz1HmMtLYL
fNVXW0aPFaxcywwyeLh73ape2Yd9jhM1+5AMzqUPyfWrc9845RMBKU6aPnUmN5ET99PFnFPjBmyt
ttdU5eyGXq3lCEZwtKDC2FTHlTEXG0TJ1cW2xoHGgFx42h49IGYHgT7Gos1ktCAb2NWQ1mwt3bwe
lFkybqE79pjyfWyFlRG+EuGlEylPs9EYXn6qNI1MjdDy1qZrwiqeMXb7nnZFclez83Nf4IwySDwv
ocrHBJlHSUpClDU8FloNDWKGo9WqemuDqdhU+Ek3POrKvUoY6uRtamyjjll3NcXlaVp6+air8RR1
6RYTMMAP+BobM+nO0gS3gyoPInliwdGe8PVDXuSt6Dw2o5l1wAp/E7aE1YTDY2u7C8Da+3AamprC
bLZh4WNfhjJxJO+ImyFnTFNMAr9finTLnDiTR32cA7/wq+2Ytp/thCUaD8YZmlqyyQc0/jzAknWD
d1iNFc2sUsy/5/x25CxfW6I4y3HAJ2j6B3vUqyC1CtDUWfqmSbsAlqNYX2FeYD81FVtSrsNgCpFV
RJQ03AbANQx+IsObsGyVjO2YX5j9yAZpKQo6OTqBm7I5HK2YzDD3Z1ibvUIfSvvXzNGmilpvRbed
7IFbqH1qubggtGi6jcfmXKfxvG8GRiAxyNh1L3NzY9Pxr5Op7TdlpHGPKd/eGLP7OjYZ035WRFsL
V8eB82q4+0+Kvj/IjX6VfB6QcVYSqJ745x+LTJXFlWUj7F7poZmtC9+o97oa+w0ZlvP+H3+rf1/P
CjQJwgeThZDLsf9UPbcahAqthb6qGQPhK6hEeFEGwKGWMcKaK/+i7/y/1mL9oS3bfZdLB6P+3+nD
ePn/4wzr//O/82/t6y8pJ3+vIeOzfzVk1m8/jRBMK4mithCr8je/OjLjt8Vvwf88vI40C/RW/9aR
+b+Ztm7zN4KwAo5R/uqvpDTxG+owEiVtl30y+nvjn+nI0Db98QLWMT66Bl0kPFbfICnlzxew7VMB
DT6KzwqPmJ8RjmB7Rbltc+KYLMI072KKFfDp+Oj3YdPWm6TdukN1N7n1g90gS3IZXtM7VO9dSPaF
LlfJtQEybGWkJJdC4wwkdM8VlQmmeQyeXoHxURF2anX1JYIHPWjRRVZpuEkZKw4CC3reluGKkOp7
FDIMzhqm2awXYs/DmZ1oVzX2OKpWVmgD3IrAJtJ9jXjuVDOjXNADdDIm0Sq6h3tpXQ0j6AB5kw3x
2ySLV6mJm66ynrlJX5JRnc0U/VmrlUd2kMlGB7iAjAjRAAkGEcMsjteMmAPcfyhBs0x/jwvi15jI
rOrIe1Aw5tbAr8sduYML2dKADgkEXZNsK92O2qkMm7dkkA0hoZg+swK/V4X8R41sZn9qlqRC80Be
iHvVhRWJvwsdNyqG/C7Ly3IrNbXkKADQJbDhRoVQfPFuIWXRDkSP8KAiOmI3s305zG3xlVXO8K2F
aJhsmV5QvvqBBmN5W2MDX81uf9uK8HkyI/CzHS1AaFVXWojQR6RobGO9JeJ0inySBKqvPqeasSKm
d0LiQLet5blB6EitJ8YRyMo1EgAesXnytciZVmh1PjmGxDlEE2Dx1pHLjFKKLeXzTyR02fUvqkgv
kGC/7cnL935if0PmiILe6m8j2kasAfmdIY1LO3s3gNMuYHhvxsJd1900rdo+2yoRJwEdHrlzzLR2
UefvWTZCzumNQOVJsjHRPqxIafmMbKabEXgtQhzFTWgS8z3jtk6KwdqGCZJmmHAvk+yuw6mONqbN
LxGF+7S2gmlq963EAUp8uREI2//wZXpH8Lq9Xi4g13LSh3ARu0857wJOkUTjTatcNK/It+7UsrcE
xed+I2W6YqzKYjgiE7jXXnEGPSaZ81YrAy7RfOmchs2dBotDZaRm28CItp41EPqH7TgzoUFI3unh
Z5huxgVYOoQHlW30XC9fdY4K5BHNo7LJzYsGwCIS6h3tTPyl7OgN6jD8Xsvbhpp0rzK93+odMOGp
Jgc+IkozgJ4TBr3pMqBsAOW7abNyEdiZknfEtermpFL7jkyjY6nwFEeUrys18EFdVh3dou3IRLBx
Cg/elV1Mj25U4Y5yjvTSLIcH+zts0jszMy+qIw1Qqq59I23U44/kXWlM7xTb1AgNih+EF/exrm4p
sQggrF8nF9JwiKK6K503RWTaG1l1gmV77OPCIX50VPHGhSLN4SjWQFqgNOLt7zz5ieBm3klg6txN
1ptY0CB1z5gD3lh2nGLuMpRNJ5aWzx53qLAWgydIEVZt+prSLdzJgo/Ba01NKxdM/cIeUzGAO/ZN
9qbK9egwgfCBzoJUbcoHk0K0/YCBC0Qqb7TArMDnTSVj9hFADMPa0F0X6F2ATwRFze5guYVbq7yy
mT5EAi2d8r0vc8lAqivy0IaZF7iseeeVhViLJRHGheUgs0cuZxxXX4ikprXofYudOgdjY/G26OSJ
rBQZxUFoe6eIPSbxDPpRr3jlswHMScR1pnNE0qiJ84S6jgxdbmQ3A0WEKscwsfhXJ5EPt1PqPkwl
o3Q9nNILkagFePeUfBmNR0FpuHdsQL6HLDzXFZjsUC9eo4xUbn3qM6DxnPE18Sncx5O6nsbhmmi/
J7forkuXH6Vu3bdGJx9LZx6wtRW/EU3m19hXn9FCVmkZMYdyuM86IGjQq6/dvL9G6maubB1Gksnk
f9enoDmMqP8yMPhvsDq3KB6aAzOEczboINAFRBGHTD1K+uTe1tTM8KsYXvS+e1nCiF5JvUkI9yxS
ghN4mUODj+fluSKP1V8hC4ANL4xLnpGv4U8N+D0MYIxYb0KPwGBlOhDfOfiS5pxNI07ymD2NTToq
u5YTCMJkTcNIxHBtndy+fJUz94Fq70VDMkppT1DkI6iMpsnzo1A8+QZytVxGgM58s5zSd0kGx7wE
SxFwqrtcxeVLnIQYo9XDhHloo+eTdiJjHmAo6vcjI8BuG87NXZS48tFXWHZRk9R7ocReA5+C2oPk
T7FEK9RGgRGR2wM+cbl3B/pyAYVFtlxhqFxuFjo8+Cb9kvXw34ly6ek3sM0ID8C30tgZ5UhNzBFp
UNcN15K3puydY1ZzETppdZ2EzTPOjnMnmo8BJvZaDXr11SGy2oo5fqtJWf6Ilicron1M+YU37n2w
GQfEXCcNJh6ya5CKrVGhvkCodQ+W7KnTZm/fmXQxbsLSVeQEEJcumuy4f4E3+kFQeMC0m2eAh3Fj
aG17C6Ne3/BSwb43EiTA7GEl6tcdeQBszLxSbYXXNFdDx9POhOoE2P21SZGK2sJkJmVvwkSR2jJU
26Th0qXXsBN0uSwSv/VeJndDBx3CDOsWQnL7Qpv+LtyYjS6/MJXBD9eKGSjVOEBhGRBkSgCr14yA
qgVCPimd8DSStLWJysfZkEfLKZaU5pJyy+UtbVlysbppzoYw95nvXCU8Cs2yJCRhzu5K8obCVhen
MLZeCoZny8Nr8jkNmN5+dAmAUdsgmqFIQYRxecfa/G3UXhO4bnYXLcyCYeQpTjCVuzbH6mD72geW
KA3rODr5TEDCly7/BhiFPDjGvN/C8j1CqLQiYIZxyMb6Mzcb/zxAZMEawInW1+V8JfUhPw38dBwk
4XePSyyIgYlsESUfpVMevbQSW2fwfpSFfbQBxqyUXNjbqexXoQTrOLvizCYZ3lbCi1DTOK90aJM1
Y7iSiyZcRDMRuBXT7JzrPtXPTq77q6nmqT4WT7rH0fBT6m3PcCOjZjms8uG+I13lmCyBA1rNXIbg
WlDsDxBQ9X1UsT0Nq4b87LJHN6wgq7P5RN1FcEMAfZG9Zm5HgSCXJUjtTIdz6/L+yskJgOrZAexq
k/kWJAKWoVhphs5+dAqGza0pLxkKjZ0wmoc2AUElGBt++cRAoxPH+s/82b8HbvE96pz2pC3yG7M8
78/gZMPAzZm9ziBQOCvARuVVZ240bj3P48HtA9E5m7qD7KD1SLquyZdtS6ZfqemfQ2sGsaE4f8oZ
3b0e20cwEZzicYuKSZDT5nkc5RXb7LWuYdaf2/k9RAi0mZe48JqpNPUTKFNzCRMfE2LFJUh9lOKA
PZCn8mRUWnXUNcKcjK54HR1CNNAifqPWAWHsm/1BiKYB7NRB8iRMMABt0t+OXDhMVam4U8BfvqyO
PmaglWACi8shH4CNuCl4D0LSkdVAz1me8QV0riDqKUkl4W9dzxgkqqdrbZpQBKZCPdgLcW/g3tks
FQjvhqrW/pLTrivZfppLdnvZkOJuzNy9KSevv6S7t0vOu7MkvpsmW4ViSYFnhayvjch6ZunlB0nP
Y7itUnldxEDLydJ27quB36CJuujYs2QfkZ+uwK7lQRZzptkDl+qSSI+Z6RY3n7kZTR4nbkO1Krlm
3m1ymDe2Ez+STvmWClakdsbzr2WGyNZ9CtexxgMHcCzbZ5w3NTkoazAnfWDhiT/wNlBeh3w38sHb
T72WHOOR/eG1nrkmEfDeyJrzGAEmGzChlXN8VLUJ9YfCYREecr08SgEKXkd6m+SoC2BsQSqx36wE
uqNpPMeSJseNbOfa1xr3qvUpPrw8ItnYKkjx84snK1tSPWLOBnb/MCIMDBjKIBUmJtMmJ2826HKx
eDQeOhQGXAgxgnpO2kLrt2Enn1rf26p4fF/+H9Y7xgrMSK0kcAQ3PbWqkd85vfks+dNoGHEQeN7W
UHgN0SXWjNex+gxWa2/8ST45UYwAJC0+9YmOj0XYUjOVZ93r1Vmwz6A65UnJCI1EuOZQz/aXXlV3
sqUuX4h16B89566kAyF8ZTHyueLGaPq9Xxf0vA2KsXjYN7WRb5AZPUU+Oci1e5Bpc5jksEcw8Iws
9txxea1I/9zxdYoVLLo3WXgPqfL3UFquVRXvZ4tdi4atJW1JK1b9vlpAZ6W4GUaXgJzldtHNZzVQ
1GVGWBzQ5zpktoFiHvL5h1WNj7ZDsC5MFe7SOIZdUlRXtVraJEk2QGQu1ejYX3cxv3YSskg1WaQS
4rmvEdMvAuxrOVq8nq7/RX90bCNKCgzJZ2dMvrQMjK9F0VCmfH8kKYjMee1nT3uNdBgkzdJsu3Xh
Hnpkv1BOuClDz1VwF0fwYgm5CHt0tgNIJ6pl8ueqNX3UJmb0hJ4EiSXz7Xzr9EspHBdPI+vJIF6i
Goue3jgZIvYH0OJWqG1QoarxnZ3EezmN746hX8KouzeM+CtSEyLeJv7yNW9rGjnE3Sx8b4j1yQni
dsn0PmjsBDGHjO/z0hwZmCfgbjfRGrbXfvL4flo7HWooC9Po9VzT5Y2bZz0kzPIJc+Ch1W/9yjqb
dnk1u9mDXfcCzad5XRfyVWBhD3xSMUKV380upSiuyns6DKr+JoTrVdOz+NZUfg41FiIbhc0rfhxy
57PyzRBW94ggreE3jLyDj48oiHM//OWy/P9juf8kidgBKaIvtAJWh6j0BJEG/2hCd81mgkyD5A/D
ub/7NX7N6YzfhG4zA+OLY80GnYGP9tecDkaKz23JtA2gAN9dt/4mnSDSAPOnD27AYpenuyaf9btB
HYqJZfDnWUgyxD8lneA3/HeDOuaBhFIZSBos5s389r+XM/BjxFbY0AHZ+EE45X2eF4Nk9qIi9iQM
x6zbrBqtNoiN9JRwza47p80XE8V12w/mqSzbC+aOcJ8YBLSk1sFrYVvCXnlrCbvkQE/KOyooFdgW
ThkT11dV0NwwvPuwStiDqCy7wOw4XUidw7zYa8Q4iZpo0VRW66mM9rWkJ58wHQSodqnyUKgAoDcS
NEXFxVkinVId9H7ezDwbcOh2YxavvNpuTgkNHZQ+klf13DZvh/hb1ol1SXiO7jBuYwU3nAo+HDj3
2JLz1hqdp6ipgFfORXTvc/hjL+bwx/6anOWs+ZSFzFdWIsHVX7rDoyzy4WqyfbV3reTIDdzDFizW
UVVik0kcQtBJxeq9oHYzd2+WyxxJ4IUkrHi4mxCwvwCcaVg9pvkDutGacj7MA4JYupPjNO6+1vRh
N6XqbMTgBmc/LdYytsOdXQg3qG0+lu8tHuaMIeIcL5mImD6Cubbkug1TycAhBOQPFhDectRxumnU
oYR0WWh6e+rQRgzrxpjXVGPjrgESskHhzbpQWQNKRTPe2g4HqzIMzCGw84Bk9d4JP7j2AX8wvNjA
pk9ja5SX1HHnA/k1R0s0vMEE81yFHKr7NDGq94lQCfQlGvmfId1WVoNXC3tmDIyN1RFhj/us2Lvu
sklnStNHG9eaIVS2+PFW9tI0kpro0ntqV36iir2i8INIJltEzN0i0KZNmMoScV4PiLxeytGwL/lh
PS95NNwBgXaPkm9FuTgiOEeC7OrzIyP1iOkrstO2GMx+ZRN6wWgZDrEdS2svCtKtQ1FQWU1LWV0K
KvNRJ3PWr1hbzprnMJJ2hi/HGgFIaqG+L1o2WBRVOskPfHBDNbJJhtIOjNLTz9lS8wuDcku4mQxy
w4PAFxv2flZUjm6k84b6TIFMr2w2gmkkqm5Kp2Smgx28tNm1U+TBDsV+QpqEWN59uq8u+3SGzMSI
y9xB1yN5LDRt+kiU+pgshsl+2qr7lETrgJ1yvTY0vBXDNBGuib92S/g1ebK5RiRx4VnnptXlj9Fn
8Z8XjhEkElNBKwZ3SdELAzzA8xqouZ9so5YEpqQfbzMnrw5UfQxRp3q8moaseMFxMARZEY1PS4cf
q568XEGQnnQcRegfFR8HUbqhFXDWOZO+lTf54Waa6/zB9Ix0hxOGG0zhAccEkELvdO9sY35ncCjO
7K9QbsBI4LGJxDZhAhc1WIHwc4cIyCPRfCtKC9RuQG1ZCtzg3rA+ya3DO1OE6rphAXDsgZ4HWI+m
c9NM9ZVh+cBRib04wgTpn2PXZGILKSeX5KGEJT2yaEmlTVgNdwsNeSzZavcxdgVc8+wBNKfcs48t
A44dY6/wwa5sw5qv3Mgk5gMs4LUZ+80phsoUdNryrdPIXjUagAaINc7iYZi4vYOpjSqCQxdJb603
cLXRSd62idddc3ZlwOwqyhC2+bfw9sqjpbQ7RQ93o48N8Xil6fzIUYlBPE+G8DGsDHJAqokKb6V5
E6jLiTBarv+1VhvhpcnRM5Rog4x1wgZ5V6D8PgIpR/ce6dNZ4idYTfEs7sNxUO9ZNC2xx9qB2OWQ
WGr8DWSZ24ynDRD0lsO1QPlmPVlJHt7S9PEC0FaNtxGxhhSJEEE3oFohKpI+cE5TJwqylqfxOrdn
y1slyk++GiLrhy2xZsaBxWxP1tlc7DJvrk9+PflrzS3Nq8YqtS0clqghjIViyIeLcefSXR96psfr
rEjVg1e2KXMmzjFftZ92R+A6s6S9iuMfuMihIRrNtMMciM+sDH+kSMYPWT3Vr1bD4mNyGL4VaVhf
+YJhZY6cGB2yTijWkjtRzOlLPGIHK10vfij6+n7s2KysJJmK1ykJ1JtsbjhN5im2blTso0w26wfu
3gVbXTXfuFHSLQoetR4Tw0Mqks83TNxtE4tqm33GzG6COe80tNrMi7cozMKBXDXbr9c20V1Pvkdf
HkBc4u/w2j7Cmk8BIrvjCwkGIXSlJPOYGnDArqbQ1vZd3pDr0pIE4zWRuegSohC7XJg6CAb0OQTL
WBaMuXKNEIr1ZGjOzp5SYhlVqRm7IlwM+T55mVAg3Z4HehraxTOZCPJx9Cb7aSw7+YVSwH/UvXJ6
QPQGDSEnJ/7okgCxAekwPcdRBXW5oL7NUSDeAHho1lZbQqghkljaCJWwwaxdJIlbhycLimSkw88a
R+uxi63qCO3f2NdxxUMvnZwtHg9i0GzoyBdw+c6mQveTSDd9GFudVDiCpt9N4dSg0AUPUg9nk9Tj
h7kh6Lusav0Ms7EmLpFcDxVl85dFEHNgOZiLVkatRVeROUAInuANltQgGbKBnO2lM7T6gzKr3kep
OEjM7gSJYlP3x6Oe05AmdDNQ5Mui7dfsKWdrhRW8vcMooGuB6DSxsRO7vDhQzJCbOO0pLc0JGnGk
zSsU87z9EkT/fT60GNWI3yR3kKzA+SiSXv9Re8q76vKCU7ohEPNzGs34NVSxQd2RgJnGncpgrkg1
QrRl+EYuMfJNe4ZADr6om3a45v3Lgp4ItKlzaX0zTW40RxT0vD4B0eu+1Nix6hRroLz14htjfnrQ
Mbw2Rx4tXhzEnSp4plpa+ei1BGTQjY8abu06g/ngabNGxKpWdQz3etDYK9u2PeqFsYqfObwVcq7F
5R8vfn94x85Jwq7HmsE9Ckd0RSJehYYLUkCxMAPy3v5UC0Wg5vSmKYcsUC2MAbIaE4xUC3hABzmy
LoERUMKcHAO3k8FIMKi9UZImDLvAWSgG6cIzYNgFMGphHHQZxm+kdE8gUBhj191XthARKIa7XeNg
JJzNiUhZZDI9K8cADF9+za9dAJWF88Rr+jh4WvSU9HlyJIRCu3QLj2GOjbNaCA0Se+sJyy4okYXf
AMCgDkA8qJUNBRolBZwHUMfy0uHsZb8BEj1vvyUOk68WP8OKL8Yr3mrnrBbGOzAYi20bjXlYW+wi
GmU89rVHJvlAwVHFTfIMosJkC8REfet0sbvnJsGRWkcXJxeEd+C22jsG51TWII/NI91GYOkxumPd
vC9CCqaI2SCKWGzIjEldfZ+MxVfnZXLhWzn7vjAe8Pq/AP45sEssg6UjJTgpfhrqdBkfFVu9tnC6
aCT/Klafux7mQOeZxXEYWUZo4fjlpn7+zM6APpdb5t50CDAwpe8GzSSrTWk4gx/w2B5XTjda8Mhn
Z2NOsbD56SmcZt9KX8tQxgeHoiyYBqvb0i3cm33VreWiNZZaMj2Nbm+/TA6TbDIAnxoHbGrf1jvS
PZ5TNqQIJ8tymVm1FzEO8Q5nirfpp5AczNK78RCJBQNSU5qLsg44/uW+TjEcIQ+GjzC2tvbeq++G
eVNQZ3p126KBC8r8vcvlTetxpqdFB5s87K3HAZtGYApq5M5MbdjAo/+UdVB8sU5r6ACMljsf5SRE
qIEFOVYK4igLhsCkYkQ1fnt92kPRuYfmy/Wso7mKnOkyOuJf2TuT5ciRbMn+Sn3AQwpgmJft80S6
c47gBhKMwWAADPP89X3A7OrOzKrOkrd/mxIpCckI0h2DXb2qR7+DYsQrkC8qspsipUcoi51lWBs5
S5g1hrOpySKhpA/DWxnZDzLAUwuZIl73Xn+UFGdgHWhJU5RkW0fH6L8FuTs8oVLqp6iQeO7chrYm
o0Mwj9E0Bvqedok3/5IZXBVn5Igee1NwVnzoH1OSo9ZgE08PVmWdel13yOtwDLFUk9KBrT0t4rXm
jQEXvdjYcjK3gwvzwIdUv2rZFseI8GjQIwn7V5Td8ARHItlNmX6ZCDeVhL0+CPZ4O2eYw0ua1+lt
sh3KbnvL32Il3dBo5pOKmVlLcx4fWNpjo07NLiX21kVfpyTSW9tqbsLFLELulF1w6d2sLJr3gwhB
uNjYIIlFkgqjrGIXtjxdDDv/Hi4wZUFmbbQRnfMCNcwtkTFja7iWvQwOPqTB26dq8D9yy3+WW1Az
MJsRlMUftMQo/l5u6fqfGaao/1V1qv2m/oycRXf517/sd91F/EbeRAgMSH64rP/wJ/1f2cVHb4OZ
Ty5F2DCv+KN/Jlb83ywiKQ6ihuuG7mdo5p+yi/gNkCcOqcC0Q1hZ/83EymJ/+n+Rjs+f27EAZLq2
Z7OndtF3/qi65PnQ57SgLF6HKTlCIcLLC4GS5TW2XzLS3jUw8zs1IP5SwLrts9I4141J6Jwe3LNH
9ZBhil+V2z/Ehp9cZx7XJ0Kq0b4o4XO5c+5c+Og4+Dtde6vIMbKK6Ys73PTBO/UC0K7yun0CIpKf
RTGU93nvwAMXAc1Own5UZftcdcEHko6xxx8430Gyar8oWVNS42gkX9ACE7bWB98Xu4F9wmYqve/a
7rN1EzjGw6goTAvyMtoM1bjE+XC9QJwkbgEUZgsXZiSaF5GjhHcJnYJa3l1bk0y0RsulwUaYrwAI
xOYPV86/Ce4sKLO/fObY5HDEkRCCr+j9RemK0pL5aSQLCASQe7qtznVlA1kpx19GT3ifCRsEMAWz
qyplWPv7f/zPMtvvFyoXED1eQE9MZ7ke//iFtxm2h76Bk+BEnQlYY7zzm4AUdM9jqppbvf/7f85d
fpm//rJ/uMs+4bR/SCkxPFYGmM5iFVVwPmh/MTaix4lnhbp/dkyg3sk0O7icVDJQQmgFq6HSKEsc
eL8ZlHLsRRuLfR/RzTNk2A8InbLbKqmW9gbBibBDSddbNlsV8/2gxN4GY3EsXJh4zrLuJig4rWou
80NbTHqVsBzY9ybQYgNTUsT2hdwk+1Ol3icbvI/jtrQMx1G4GzqEqrK17T0RBLKsktcGjJB7U3ne
iSIhDpWcAnmT5Nm4EkU9c/rxHfOJ7Za8SV5HmQiNo6UsY4eM6Kwd4vc3BfD9gLM9YZtGD8Lff9b/
el1xE1NZ69CqEggEtz9/tb4oHGolKUFNOrDqPt2VpDajlle1ZayB4ut15/Dqz/J0fMzzLPwPl/Xn
V/nnr/qzjJdYHkEPP/gr5tKFSmVkeaZXXZjb26nKHlhQzXcW7qtLUTZXkiHswMPhOUzZQKmhdu8n
acj/QCxcnlh//Sk807J8TJ+OJz4hjn+44GrofoAZPfYwfpTVj0w143ZILMI8dc6mcPv3n7nlBn+5
wj2Ubx+TKRI6dlVGlL987E5Zse83ljP2pIwDD3Q6PwuW3fR+pkcmS/8+BsG8LWgYOIw46/d95rpP
lPlF6cYZXXjPkRdZe1qSzK/T2BVXNQfJFvapfSy6Yr41BT00lPoAVQNcfyNLi9ON3c+hCBaaGcIw
Adwpo1qNRnenWKyGUlenKHSLTV3l7b4fnHvXocqg7wWp2rg6heF4DqiC+NE5UAczm7gsgIp8o0K4
PoCgae1OMGMUxArQHBglVQ1jw403deM8ErLO1jynOJITNDp3Be0W4LaGO2GDSQT4Ub5OrRperCQY
t2UxP8Pmwvgei3YzNYW+Fw6Z+GE0vA9sd7TsISFBCrDYjmtj0ZRreOReXd+bUOmoCRQcn1JV0Q8X
t4ciH7NbhJp7dNGNDo1V9bvamO5l26W/dJRyLKPNUzLz0M3VwK8ATIUO77xVMmywmiBsNqaiQzOb
vrEgd34V05DdTxmNq7TwrLOBxKGkfzVAzDuZVbBsI5INPrjpORL+zfEoO1dm8oWYFiQm29kMdn8a
tdAbp8OhSXseseSRGTwLqw+P6Kfh286OrAROoYE2o9whKSRhMu6aGh3UTHu+5MH2H0kYNjtwJC2x
7nEKEHvhWXoOAMlicuQLIGm22b2d7TJ3Ls5VFBcHVvTTdkSbvIBNeQcleFK5Ui+TzVa/N2L5tiTp
D4r2hBUhgu1UjN2lKuLyoZGkYlyclQevEsjdc8E/lU/yCC+3380oGDz3RLgZl4HDdOYAd1I9nbTN
dY6u3cptOrb5aRzMoz1RGsFUCTcqF6xtk31uB+VWzoytXa2KQwcvDXGCherQUMyiIv+lVFxWXq7v
0IfELqJo+6gH7CReOBFXD3jnH6fKuhI/24/4Nih2tJ9QQuYz9RPygBXyLY4afTDAbK16B53JGCBF
MmSwUMFUtuoRGc7mkCZMz+xqgjjykL7j+D5o4LlLMRmrHoYAlqIm2wtmpbNb5t8dyRhRIBPjPdTp
ziq9buOnbYGGT6vezHB7X6gFKOXYPTpbgPbbgAFYJTqOD84YQA5ka33NdIlJam7GddMw0M2Onk4G
Aui6ncZp03iq3YKw5m4fNT9jP+ymskJ1tkvjkR+s/+K2tU9i6bnO1BsvJP5+17N3c2lupWttfSfz
tiqzoz3VaxgOLGPeNAGVfob/zGLdO5m+N59L7Cbbxf8duf4StN3hi2gun+z1tJJvSYWR12/nW2bS
VVTBWaXYlDpq1PKRwtCAjTvxZndll1hrvCbpIY8F9dmzM+JNo0WmLCDy3tsUn2FP8udIfO1jTbtX
4f6c3YYTXflSUTZKCnp+lP2YY0cYvAfZs2Ob+6O97Mhwe15lEqs70wDQIMT85Ejxy9A80EJMD6u4
kTZnEoR/MyCJVXLWYxIasWA27s9ujBQMOve5t0Ka3DDrQZ9ZWW7xjBXxju9MrweaqYEHotCMSX8a
YjhwAwslc/Jf7RKkAybsa6EoojGwfyxuLicsocAgSK8q5bzLtk23kLVZcThfoYBSYBW5tEjayaVo
GZzTz5VgaBASZoewt5YrrnWr8GKjWMkgtu9CSif7EgvcPJIm1HWSrmceCU0PBi4NoaZ7lbTPjm3a
D2VUIVSSEBYT1SflmLwFPZGAljqkHcNysLHpBT8OGLvZQuTUeA2+liu7sN9TM6/XAwpc4SkXXzGl
L6o1cFIKWtvMKXlvOHtvcARhvwJhmdAdk/Pc3Hf41jdAzQAzi3m6UncOYiRWBWCgkRGcKNyjtppH
Su84OpEvPWT2dKvKzjgWcUL7NrflURXFG0bDe56G69R1r1r36lL1SfsMdQdV3+lfCsLpeyFKlx+B
qiQG/eY2EPgiXZ7tFZLfbbLK+W5q6vHoEsC6OKlT3RVh9JBK0qDj8KOt6MBy5uZ+bju+IvM2x07I
8QZnucsqplLhCuvZUzvZ6mDgqqUJj1f9yg7irXBJGBZ0YO+DanIOHbyJNQaX+OA1WXXgYZgdZ5Wx
ivKrhusCwaLx82bXYfxCNq9SMJyBu9VtJC46j+GsV+gUvKVA3kWh/TOQbXnvx2W7TfsEOIdjmscS
aNCDqHnZVQ6FhtInoYlKJMfy1mH3Wrg8cjPHkDSVqJZyTf/rMFG6GllOQwMtD4mOaOUOIKDWGzPM
3AMdg/HDsvzrAee1EYRcozuTjpi/4PhSj3OJLjV4ujioAmCJ9mk3KxWnDiNM8CXSNLmJ4vlr0xjy
JTQmTvmIxo9TyhOHDIC9iqR+7KnmwlA88DyLjDl+YvHiP4ZWT91l5IcLHdPcsrXnLzbynSP4T2XS
/xRzBi8wMneT21Py3VjBYepM+36qR3/dmPhWSrjSd2y9+LoAwVG32O3ZDaIbxXijsMxb+1TnIMkC
+r6aduBBGODwq+qq30xm8q2p5cJ7y8bzyM0G+dMtjrB6WYeUKDcAru7AOdO+7HRby3COLYV5r3k7
2y9FIz0s2VS+E0C872tkIwgzw2pIQwnkZ6Fw6oBju1XeZVRclxnIc6t2WVzwv5tEaIirofOIVzA5
4VquCdKYLI7quGdLG44XW6v7fLbjHR6gL4m/ePombnPFALqxOt/ak/Q0WYeDh4ra8sEaceTiGttl
xDu5tgvwuGF8p72SDPaCChwGSJirQOwbdpg5jcVOcdSZwVhrlOMVxBbhaRC+rRYHwhfNJWpKnz5W
nIObCZ7opXWd8GuKiXbPwFw8hthFjwO3Ij3tu0UiN5Dyvyua4g48c4P7wcWkSnAR3lCqbCrth9k7
Fm1Nzag7/0TmwqevKJ7Sg3kdeeJAeXAh2kz2bSh5cTo5G35ulhbGSkYRrG2BQcTB+SOY6LN0Msyv
yMcJDxKXM53r4b+u7OCj5OyM+3dm7DHSpe05GQ50L+06evS2RcWmWUwu9u2kotjMbeIj/1Z015H5
vPZZb90NAj8hTfA2TfTih63i6hgMysElUC473qo9sYhBr6zMflOWXnp1cMBdffIEb5gtvZ+t37sH
P0n4zNi4XdggXHVIX0VOdsBF+OCGxchA88BpwKZ5kFNggoVAw8c1lnZnw6ubM9CCfD8jHp5r3Ygj
13KybhP20zY3BMWvtAnXQzK8kRl/t0E6P8mGZs0mv6fAsrpadIttY0bbtai19awDULU2S4llJxff
4GDqQ1T0R1L19cmoTaj6EDYmoA7rAJgd+FZ44pSYT5z3BZaUKdcfVR+iruNh2WAH5nw52vO2C9u7
IvD1Ne6ClFeSqbYeVH+EWvbynt9aP3kttNuxb4++QVu3HMN7npE/kMe/sFg/dLnXbjnLH4QRPznt
YK4BtkIElvqn5u0CTYzuHcT6tRELuteBYPLtgdcquLPzchaXKh3IKHjdQ1n518Gt6a8NOAb7iRVv
2mCkRg289SrCiI0AESmItDLeDF10gWnLydid7Z8O8d6+Keov9G+cRFcQCM3yhohEfW9BUWbWBmmY
tU+xZcc8wgSMLo8VCamBkQCW5xp3SRRG13SRGsyamE3kXiN/fM2NFthWcjDdGFNkIa8prwmP8Mm5
0lKuK23bj14beTulFME+tvAPJNje3ZkVWcsYd16wWJeypml3XCJUoqi+kORr4jUtqLtscn/Sds4o
ZDTUZZrEqdsaQL/Vdit4gywZOIVZH8Kcr3MHRSGZYl7Jgc3P3GuC+00gCNwP+DqHB68d7kO2IKvJ
a7wtJQsuUEXzqzu1rLaa1tyJ2sreKLvkW/RlvWWFcgpqAkGy47gZlP6E89pI5gvZ6FmCUW3bvUIU
2ooWIUYIMvXMJg0bRpb01y6Lq2kNsT19mHAEc+IC1KAtLOSdP0yC4hU14+Em0qRHriwKLsxVXvXe
T7jWgs0lG6fRduMdhIn2XNj6TXoVv1BBSu4go9L7ZhYYIq1h5kSIVvIcM4DOBiCuNDSxIOnJ/47R
BpCF9EGlsLBY+bH7ESuw1RE2sl1nhFyYTtu8iJ6UG4cVg+0WfWul38lLn+rkMmYoZky+1MIWNHan
cMBhOjypvKKTxhhhcI5+/mDPS1jTKZYi4GR4gOZMlCJvvoESyfdmqW1IDmKyH4A7BbtalOlmRKdc
wUr3to1tF5BSaNUUbu8GZNLVLwXTgSp1z4ZdWjj8nH52XArLWUEob0WsYzi2WPI7XExraC9vMc2h
q6nNI5ykipVt1bGdGkVCe0DNjVmO2VczKLozGwl8IjIr370q/Zhb0tDSbn4IX+JYDezKsFYdERIO
w4IuzMBQxVGWjvNMSo/vjKL0HeoQZeGZDViXbc8maA0GpyAv3kwJtaFwGvpXu/BXaXjfZdhll5EV
/NZMzPFtkGH5lVfnmqm63jQuAZmu8Yd9NA0WTmuQ3mv4JfgNRJWl5D3JOQU9zxbVcuwp2vIa8N3v
40CwzxnhjBUKG0wdZhwnsPw9lLB2SNGbBuAsVuSmn2cnnaTT99TyPFAmGUS1wUTJ7cp77B74ANPB
KW68J+60u5SLxF1IzINnnkm17aErDIK7PU9KruSDnfrRjhPqHdOnyZIGnj9TsX2JskDeOU7ZfIvM
BPYy/rLjjPmFQtuRiuYZqtuQBh3b4JRFsMxn7y0CqeCvjKSWj6Pq1H1REvGHTjl+h3fnri2Id9ve
5uBkycbeYu7CTmaMDd8LviLfU8Oq74dyWyW82qIqqbZCTPPGahirFlbFKfKHFOOJ/0jIi2VcBBA4
rXpnG7Tu46C5iSVswxl/eA+xopDzgZXR0fRL4KzoPcD6dXJKI2ZarIr9KnVJ5vHoDO6A88g1Bh4O
JGXxqILu1+yMzTFw6sdoCBkWhCW3sTomWRDfVbn/+ULmxjaOWWp8pBnMlEqzu6TkhWXpjAG6rl/n
5SDIq07thdP2z/Ng+Y8WIKPnqPYfgi4dPzLl55c+DB+9LpHXfhw3WeeTCpSyP88+99BsNfWpVcrf
894Ut7SJvZ+ew5SCB73lHiJx0YGj22EuAQEXt+BzFSAQx+sNBBkXDkXg9TshgP44VqI3ULPVQWJu
af0xvzPFVN5NY/BAg8l7bDineZroQDe+wvZMShLZnvu1SEvObvNLbOYYcOI6umbLY5Lw7bRtnNA5
DGUuGIPF9Kt2RfXgYhbY2HYyP9q4H15AMOX09zgO+hi4UapWcnntagcUpliciibtB5ytbEgbNF16
tv6Mx0TXYVraJiRvbx6tYpe2+P+9lArlYaJOzqSt5lRgNXzRlABymA5MDgk4IkNr4t2+5M/KjJdL
ry0iHCSaLviYwMtr2BZNW9Iqm3GqH0qH6y2hBtYjhrLGwsSa24g5VFljf7USg97qRp2dwHwxFiaJ
xtezQJHWcIP5neLoovW8Nqz6RNU8nFx2EQQA8g28b7ptZKZ3YmKP69f8FrRKhdvYMm5p0nhE1qMv
AeZU4Q8QqNAfT31E7tNMaeL1aqNc9TO/AiSW5tWNicb5HSIeS0/EHDuxKmi0hZTnnrfrsRomuVXS
AZDkze45mZkhWnfwTmmCFaH3ZXzoWgf/D4SNwK/kU9kuj6FhqqonGuUEGyYv/WLkFfGU0CiPVS69
owrr+M6V8BBj8DbHYgnBKCwqHL3sZ+XPBW8Ce1znAwx2eu/wL4b+M6vjZSSo+sNsJsZ28AveZt1Q
I+H2VYetBzx5HecDh4tsutaMU3vfCSF3i0nuCpjqKkbad7VePuV0PEZhS+KvDQgm0tvqyuJBDukP
NOGJuTicd6lHPpQerGeMs2SLLF5lQWe6pwFEwaZPS2dD/0p4ydK2PtC8NacrxQk3ssHr5FYeXvUQ
bFkgfQBcHZ41QbGd0wIOhsz/GiclZNgasaUKZvehHhd+ch4/W3F21xP0EPG9h/iZ7DxsU8e5mKK1
73bHqimzexCMM5DjCHpjiovRI95x8/UIOGaK853XgodZJ52FqOn2ZlesWKS8FK6KH+bZuvG9B/d1
mtk7N7ft9YDuuXWF+oJ5ut0Zk4mlAhmzttDcGrP+QDINCdNNcFjnyVffSDkoHM95/N629XTmUUjj
XO7WDJQxZK2pIYWDzHIe28rdYdDlmesX2Zl5diKenjwHy0G7KwEgoS30a353dw2vKKO5LdOvVdLF
4NiQd7Q7V4yCbrtjP2qtvUATuyrSAw/58MkYKY0140qedDfdxxVbwbwd1g0n7kue1v2ZA+fSvT7N
JIwDKnAy+ABG62S7tMrE2ewAwQLRi1ZsD+p10/ZwUxNlXl2QOhjoQEZiIqw2uu6/WrqdHhI3SneF
pLC6cRQNI3Ne8YhLcKVnidJoBkCvR9hUGXenVz4uAqfu+nI7FPpXXBKsyvQUnyp3TC4+thWSjZO+
EF7k7Ber9CFL63cXiXxVuVWAXTTbG830yvX1LZnH+JoxwTH8t3I3DSA/h1SCScL8d4bQ4d4iErfo
HsTpdOySyhya8sK4BBO1GdCTwMj5dDfM5FJ05R5GjWccdnz+kkWl/V5Ljgud6d/jAmyu8WxsPS5A
vbYJk4RrPwa7Rq692geGTcszUT6KDNqzU9LU3M+9AQ0aU63TL6SIpSytyK2aMBNvwRr3KkAE+ZAx
k7D1sN0t1m1wf7wtOQAr+5wuO7/a59latAP1xkVsrI0W4lk21hcLdNEhjb1qAzbZ2ds2ehjH5L3b
96yMBNR7wY5mjdVqMTBLJN1QSfyiPP4DrOXtNcyY4sbOLuodlzNdCF3SbUxtOeO+5pj8bFQA49ZT
bTA8RIYtf/ldQhdHL9QAWogoPNqjQ3ZIwyx8SiqamnFzhW9t0dr9QQ9CfCPMyj3tlAX1VHNfauDv
OvU2pvsJJVZx+mbFEXdNTtUH+0cott6uGYR7zaU9vXHb9WzdyuClhwDNkwxjjwiAn0e5Ebxncz7w
pRnjzux98lCzt4cSX9H9MY10ZDsIBSXj7s22SnGuVey+G+haX910JK9WTujKIacf4yjDqPuitEz7
yyR5QK0J0bnFuZtG5T/Ruk7zgJ7ppGwyY6ZvtCr2SUU8sjO7qcIw3bP8ncNQH0iudTej6TgLzAQs
Up5OrfzWqqjn9GOMLyULTvpS8jCi7yDyn7tyomdCEZAiI9K5jT5PgVpsUtHwkVc1FDBCWQ4B56Hj
0ULxPGnzIzFhDizwvhXZ8dIt5oOYIMRwOrUmAbbEc0/EJfJw26JrPwy5sgfQvLVUe9nL4dVjFnhu
88w5TpYuSGH6/RV8UvNR25Xio/bEG8hvUpD4A+s+/KKBBW5CaYZrULftQyfzlP6B2XrzjSKkS6O2
rlKZ0R1LHQvCpevyQcv5zRxwEGG/U48sXjiLSK/Z262HWYD27Qe/sfoXjzMTc1g0+5dqsIxsJUqz
27hI/k+R6ckt1J74AuUPHT0POXeZjF23ZHLMH1hvJV3uM8/Yje0grMxZXz3WRt3Mi2lMGdj5dQCy
sfLqjcE8r9bw+8I1DJHpzTcBejZJuWVBhF6XxrP/nrqxtWEzlxI9aHeN6cOLTwu58dsEi6pHT7mo
Zn2y2t59UH5arrXSgYN45Iu7Hjni6PdQ3YsobCZElzHpwHa7rjg5GMMPhRlUl6wo640qEvqEetc9
2DmjFha2KmfkNutdEHbTt6QbuJTJorPNb33/QbngL+3ZSYBsOfIE9JDFCv3mq/8KWpOHWEYtCXss
TtmorojvlekfdFwbu1bXAZSDWtwmKpKOvi6c5UjKegA64MEb7ebOsIJniTm0lZW3hiSDjk6gcv9f
+Jy7Nmtz3uDYWh7RqLBVQwO5OABOV8zl9dGpeMrUQhf7GWMCyCviJ0puRruL4W8GmKJ7WHiWKXO+
Iw5bUHeivv19Vf8/pq//YPr6nSa8GBP+/+ir27ep+cePn//Ivv3jUqj657/SiJf//ndzl/kbThrb
C0MKwQMfg1eIOeD/2LsEYCzCdPwRwXXXdG3+6J/2rgCKsWezsBAhi3dzqVD9p73L+014AbBiLGOh
s/gK/jv4q3/TqghfC1QykxEgLJqz/2wJEU5lCGMUOMNz8J3SEXqVB9b4FUqjoOEijXzsIK3ceHE8
7YRm3x2iIT3DZ/nOywSdXUcIsupjUPZppCN00xo0QNZzQBlhrpHo//BJ/ztn1KdZ4s/uDcGqxLF8
LPIE6BZm2B/tSWGacY+GSPyJw2lgoI7uNZYYT+3UculUjp3Xypi9CakhJEhrDyHISE+9VctJMvSC
4pwocZwlSTsqAb84RTRuneUEagS1vfNTJ7ifOJ46nAAfxsp8yQbF0dWe0uUY+3mkLWEj7mxyBJuK
rdKtXs6+tpEQZ9fG9CBLv7zriwGdh7OykjwfurQLs11fOTu4wNEea9W8L5fTdjsOxWGetEkRY/xa
dBN6VqSpYZsRwRqv+cg4uCt6UW4acNCFI4h3G+Ks3unlpD9lTGm52SggU5O91nbRbMLPsQCG6MoE
7b8LOvCpKmfTaEcUtZDH/fCYLvxlzAgMXsfDBBySZRKQoGUkYRD5KmItd8EyrjTL4DJrbV5LmJJA
VRlrymXAEeYotkPsMfUwzRlbsYxCxjIUGWn0XH6OSQH1VQwk0arvOKX6hvtc5fhQZEtKTC2jFhwi
OqDAwt4ZciRqrgpS25/oREA7b5yZ7a0UonqqPqe4cBnobLxukUH9zrAMe6mJptJ9DoDLKEhyi+/f
Ypofs8l7nKfiPRoo8emWAdL5nCXNZawMPidMbxk2vV63r8MygE6z4pifJktHGePpsAyqBD0FFZYR
1rH4a7YMszi1bmULpy1YBt2ITOFRLcOvWsZgP2vyjbuMxg1u31XHq6qrgkuyTNADNLs1b3aNpR7M
luc8VxG6mG9Frz3OryvKW72NTScCWUP8iWFxZDfMzI6FEgRSjn8G3gm0Srt5wxfgs5JgfFG+fNZC
8k5OUrFf3HFl4LjbNjanNaZsc5stkgEnV9whi4zASzvcta4QD9JIbVIq/BIU3LVQvszoqhBMt3jA
M1yNg31pbOb7cVEuBLfXwVvUjN/XCzptHlTrLMLAonv0HRYQDWiDHaXc5LlC/0j1/IvdtrgLTHaU
2nTIraWcQCZT0OXhIq9Q0wE0JHL2BVadXe+EfG/KitmLzHsWNd1KW0wWzaLdGEGxwVORgFHJWgTs
iSbdQi0JNB0CCImNXQqEGWqzUX2le4rNFFzrXT+rdp2IVD66i4pkKpBk3miIW0mNyn5a1CbMeBLQ
azrxSGiXYyFpBeQcRadN+lwY1GQG5Txi0oF1EArpPOR9HDxai8L1yRBnRRauKsq+XqYJxdtsbTb3
k3wPTAIE+DW8bSUpZexKfDyZcL1D6tkW9pUZKgGMUavVFIX2sdxYtPz5PgUM5mgSSxzL4ltX58Xh
k8yF/oxiL7xxP9NexV9ZNb8CA6JsnZhvbP3alQMkkPsdcJHU5BFS1ZwpkmAHic0sjiJ+AFLJaZk+
RwOwGbBBEAeZvFd274KubmtznZRQAUirvAqK+xbA8sGBhbAKSKyCN4u+965vMZLZF4aaEqeDAGba
EEV0wnvZ2QaMI31pIkIUXQW2thPmFW8fOFWWxtvOb7snuthx1NKe68fg2nC/NIDgNQIgxqk7I83H
jc6yAn5DbKSvgU3sNmiGL4abhsxVBVkYVlQrgpfmqbdS8SOznf7dt8NL3QzlzTRMWkGbipwflc7I
vRZQ9o7+w8ZlgZICVDhpNDJIdIKkip2QB47yxXkPBzDZz5CaV60GKiMVZXOmr+g4QSSLc82KP2GX
Ns1sJ4rAI3GrHPed6U3syJ69NgUgry4g7FdFHPBdprVjN/cCmpIFRanzoO/N8NfAr5oXNRviHA08
OH1yV9tyDJt3rjHyZ82PChwtu6MSSl+DOaOJAnXWxmhh/Qn3ZjvcDbJvT6VlnqycCkzDxnI662r8
aBzf+NbEIj0Ovsmt/km/CZZLYowbqNqNG5wLfzBWSvB8U5Pp3nGmh8M2OZSCkjo8Au0e8XPPAEhC
4yvNhhisDCXFKTAi/4TTWb1WWOO/SMcvEQBJmxpm1+Dw4VqPPHAe9RCo+7BWoN05KjRNpO5nA+g4
ezRcrz6/xSuj2bxNIPutZ8XRvQC/zbW1BBWqJbKgyC54JTdQscQZyMH0R6hH75A2XQ4g+fdoCT+Y
SwzCHQhEhEs0YlxCEm4g5n2yBCdoWjFXlLStHKu5zUu4worAzn3mLfolekEkizXwEsdQn8kMRUaD
2mh/OwFY22dLgKNwyvDCExIVf4l3MNaRctQvGMUT3qMqPE1LGCQdCV93nwmRYAmLSAbArbMESAQ1
2Btt4gGh0RQbnPjMmqSVT9PTZwJFkEVBl0rJygs2dx4rwg+1hFbsJb5CBjVYpSRaxiXaYkxUWRcG
7jHKha01nvl2zUisnxrVDk+WHvtvmZxNerQyVmiox4wofGxLoGbQjOoVGRvALcMbYDe1TpcAjs+d
5lSt3qRWVZD778YNo7g62AkiN7ry9zgL7jMdYlWGOoIbLb/5LeiTgX9xZ0viwNL3SQQxO8fB+O5P
2jsXshRXj4gSBtA0fO2XVBEl990NDhsYnyVzlOSTcxpMaEw8fcsHG7foOgl+TktuiQOuoolnSTNR
iKUP9ZJwIq+Z0dDFCs8t3FuS2Ma+WhJRzVzGe8+oYY+V1Y+OldKWhcO16/t9ZzbeBv7eq0fAZo0S
7XypyyR7qzr/xyipwNZp/DQu6azQ8lgjLoktc8ludUuKi8YfAl2B0/LqNAv71Cx5L2rae9ihNI5v
dUfNlr0kw5y4e/J8m6ohTC3ZG6cVsJnOoj2TKZtJQLWfKbMQ/h5t2/zfuc93MoyPaFQveJvQ6keO
MMx/YInMr90knoYlydbGklBvWv1oUyM40JxD1R1uXiJ9fjBsWYOJg5QBQLElI4fjpSMZJtytSim2
y2my3kwdbTUoM/e16DqGZRJ3RdrwOpsrR721KUGBkdT2Kgub8VWXgK+qSJBQLRaIn2itbzRAtg80
Hc0rwKsdmMX2J/5UEoA0QZuWLFd1s5RDL3UItHbiNpFDchfYSfyQLXXSnugnMDW8Z5eubtKPHMue
w5HxvxFJd+4dv79PSVJy73eEJWSrOmqllgLrkWU/tDfVrny5lKmDanvM2cmVrJPovy6D0nmyvYpS
bJ+ceOiR624Q71f50p3dDcjhdlJ4t3pp1oYHDcZCZu25ou0cCbJw8OtUlUNxIIuAKPGb977svRvC
2n0XBY+ULyX8O2wBq7n33tz/zd6ZJEmOpNn5KiXcI0UxKQARdovQZjN3M5+HiA3EwyMCM6CYhxWv
wXv0DfomPAk/9cySrIhqRrL2XNQiq7LcZh3e/973pDMgaDUPRMjh8+gWcJg37TbQzeDgBe5KCTSk
zSKxo9kOAkXeGk9dTb7UMGeaykK/WhUZIz++rsVm7GBviTDEXPjRTG5F3udJl5ULXEWI/MtnIsDT
tWe54apsaNHCVGRdBYttvtCBVKx9w3+VVvHmwA6gmDMLnnxdlO7MSU7pA+XpNCKIa18aAGKZ4F36
WeFdDcLbkNZ1TIDBNgWqqZ1+u06Yd24PGAWvbX4cVWVdfBsCBeWA1T6n073X5e7QR+ZjbnsTT2L4
DlNjZlbj19uGwSak/oGxLkXxma6MZ+d2MUeBiyFlb8uto8vlLVf7MgXlXhtETNrNOpVc4yQGLMQq
B9gQY9vbTMMlajPV9ZYoR/oGYFy1aZ1cFz1EN4eh4G2UWh4dkR6tfBnsjo1tdG9m6SYba7EZppWN
uTcUR1cOQgiwTcidcx7QVkyr6fcqKG78NJlPgZtjL0HdOmLOzODPaQdjoN2+bGc74RvurWVNSEEF
CXBI9qxBA0SmopKfmRST0uYSth/9uNzM+Mj25YL/r7CC9GvEyqb8rt0Xle/u51FF24WlfJ+S9bjC
9ALhi56F21rgYcec0a7NPiRw7ranJovNt1RLrGNQkVDNRvoISUFx3EBuK0YgZFQmeycFRPOw1JBf
VO/wwQZjd8wyzyDxurhHrC7D1oP2+USQQe3E5Bq3og1miGWWJHjrW9ddm45wKgaMwrX+xZsKydxi
9Tq47uzS7obG3ySZjrEEzjEth/k2C2T3HmG+flmKfG5XjNLXNFdb88prQf8GY+9feWaTbIacqhws
zyL5bGaDMreViAf3qR3jq6rpo4pbRq3o060ZvOxnCYrFrnM624rWhNxfjs9+YeD8drBiss5xCsVA
G3wyZN3c27Aab3PJb59WDLVzzf5qQrTdRh3zSZ9cabdVQbc8N52yMRZM3iP0svbETMe9nZ3ReIh5
tcj9KWY6Tn0l3UombIA4VLNazaazvNQpYMccLP/nYeGsuCb3xTQUN89+TOpgX9YuZGOH7gUchxD1
YZu21m4KaOJsWHDWcyReTQwzXND89lMVcSbF7MdwIB16HkeGIQMmCUOaNPA1mgaKZiSt52F27orY
huAApHHft3K+DaKBjXb0wmWrqHqFtqhS3IEWOoxyBtaRoR8kO2sbwnJp+4hmU5mNsFjswd+afZTv
EWrnKwsw95cgxG23NsqZNnJM1Q+ADGceL/DPVbzIdhczkaWyMKWuUjAyvzVBgBRb35/JRo/05WLV
ArQDG9pzb528Nj61UlbZppB2eRu2JJsohSmz7zKIi1cK5fwjfd80SkyCS0LmnYbI6C+pCLEQQ3lm
j7OWpXnI0hQDVDD3xl3VJADKRrbZPYf06e5DEPr/QuVfCJWO9SEK/kKlbKrhW/lOHjVX31pj/Z//
0X3729f//T//1/9Y+uYfJcs//tLveqX3GzIgJHzPQRAMdEva3+VKB9kRYZ7yb2oyJHccJMm/q5Xu
b6YtyKnq0L9GffF/+rtaaf0W+FaAgumSf/1XlEqNH/uH2BYaqc7hInA70pZsX8FPnH7HdrqUCzWO
Oant3cjx+MOm6g4+FGjMbiCuM9eUUeFf6ttm5qRf9vdGnF9zzSpPjKxuB7nYBEv74LoOFqwWsEex
589XBSb6tTDZEfM4ukYy7ABQcZbc+dIG5DErs9s6qeqvafiigsW22+J5FCnhwil7pZiz01ws9wgg
AQyRXLynxCwC96/Cc7yJP71+L3Bwqbo4TV2Hjrsfhc+BQnNJKLZeZcK+pgVG4yBisTIniH2zmb5x
g+CokeXMMJxLD89P+FBeYCJcF5RJrU0l6pUngnunND4WifIvpFn9+H8Ks/rzofsNLiLcVj/wiLr9
+Pw8bKgqIMiIRYLTjLdA3xnG2tv9WgD+MZ36+6NQLee6KN8Qe+RP34KBKy4ZLIrScrdHxnHwf4ni
fba8ezcFZfHrB9Na8s8vyaOFgidsk8y0rB9f0rCAChlCj+6GUbAPueZV45PobPEW7Sr6kSmuhmqb
quyvHtfT1Xw/PLJvW8CX9OfMAcrWP7Z/VLmdhRyBE6C2F5kzxrqJMrtiFKCeabZyj3EUBaBqMhir
Qxk4K6Ws+iYnefhFt+2xpxZGdkg7BtJs5sNVMgfs3pnz4hh1D9Exjnw0Y4Cti63kTeX69Qu+N0Be
3CTn/RxhM6sYfERroaL87uO1Oyg2azE24WeibAF8EL+TqL8IQ2ePJuWdV8YOrt4u2pO36toVuoL/
qV1K88YK+uItpnSKRjrTfEzDDntO40X7wEnsO1/zmTi0Z/UZMDuHAs6YzpUf6mJmRargCjZbaOBJ
6ZwLlNb0NgH8v6aPFWsypUNXYljMz00/zUh0cdO/KXh2+zjh2OFwE9koS1ZbG2fqua7r7jN2aqTx
hczpbnKrEG1EmTQuI61CrK9p+WkoIHidbbde19gP760+jB66Etq9GFpzKxphEkWK56NAT95mdL5u
7JD5MQ72t6XvUFe9ud0Lm5bvsOBsY5KWxGYYuhunaqZLKWV96EQhtw2H5kUTlSmmwEA0ufNq4pcK
ens4TjbUlZrxpScbWs2lxukSHVxzqKiuvEaAVmvrh3BI4BObBh0acLupCq6PVI0fuNsZe29kSdIo
8KZhiE8z2SooQcVXlCNwfgveUQg5S0Cdh0NtTWsG7tlGLLiCCJ4UC9DSxOAL0lnfCSRjrlhAiwy0
jexzhePVwL9Gor68ock1PJERB/envO77h12mGefhtiOLVImvUSyvMosLD38FZZBWAM4EF98ZCvyP
mDRjJATifnI81BknHm7ER9qfbNzyuDSKGNKPsvqAgYdTaiNrV74sQ02IpW3xiq9DO5YPFg7S23Jp
m9csMH0fBM7gE0AkD3RNSwnpmswhoFQUFY6pmD7vtdkEibstm6HCSK/UXmbedMJ396UojII4iVFl
b0y0SCFnYw22ZhQ80bSYQ6I7ac+QgRH/nSJttfMiP7gE3K/XcwqtZ2XIDF0s7uu+566di31DvddX
Cg0ojpUzILY8RxsZMJs1bfXVnaeag9IQH+zEGt7dykrPOBHFo8fXgzttYJXgINPx0ezbatuYfOUo
cMPxKvv2xYXetbE7Spzh0FK6PgF8iduu2rndMMLFnKwZi58fbckYe5j/Kjfcd2aISNhl6or5v3mZ
6rB7ohrc3E0EmGgQ81MfilBrvi+g6djFktB6Mcs4dFepOTDnLofkK+yU5jD0jvG5badwbckM5JaP
LmgK7xs//fRRacO0NWJcqI3a5UrCd/OmDxeGivT40mWrBAo4zyo5sdsa6znzvQ3TN7V1l1Y9WF7c
r8in1J+yyc5grmCkzSqRbaqecimqtiriYbW+HZoIs9aKTvtIbEUUuCv6KliPlnFeTk2SiI0QaYuj
vaOXZunq24QF4qaZ+LJLWPyQPEvvWCdddR2E/BxXJQAoJbCkKJdishUQ9m+WAwiLIhwL/TYIvo+T
9n7GWN75r5Pj2LD7D2TIn5GWoPJkcXXC2+9ADW3uevwTUCzH9w52JNKZs6zc0TqnThG/tyk2UDvW
xSw9aGuaZboblUzxzg7CfGdjrNp5k5mu27RjWef92kym6X+qYz87SbikT4tZiLtlxC065tmu7wjz
FDKvHq2W9EUmhw5p1aFqrxAVb14SnGdphS8x5PbblNK/mylCmSVNFFPcVm7HzleHekqvqiSyGTzJ
xthW2GUO2awINUwGMM9sWI6F8srT4APGmkaTmDnM0sOEp+tr3Sj3bCdmv19gqtcRLvHGLd5bTBsc
+SsYB1m53PlBTYYiSZezGIgO8dPTNXKEz4ZscFdGlDG+tKbpZDdgJ2JyOytrIhOA3bt00cstj8oV
ajo4go6PKS/lzvDGkuQ3BkM5x9iaFvMaDtwrs9FXDnkSK7sAumNqvh+0ED/vIC9aCUirYBaM6voM
kX0kmpo2UHf4C99MiVhFvNi75wdI68e4hG+jqXeesSbL7uefZzSmrTR01jXJz8TPT/3i3TJmw22H
fweXntXt4Z76hwH/PbG15S6em5zAjU0wu2XRl64G5dnRDdUp77U03wGqt08xviJ64KrlhQw26RGP
RM08wciMCTVUbfCaouCflsHZ1OasNr0s6AuY2AObGjGwG5DTYsqoqXbhdxvnEKqoA8lPtvdAFoHN
rqrU1dQSWikn2jqikp13xOK8sifjGeJ6skmJhREHH7dEI0FB1FXET0rrqON83U2gOXM6X9YgYkBI
Wk5PAcfSbJsxMhl34gFb1zbFpSokpRNS8rGzvXmTz/l3J/av+VC3KV/GrlcLUIvKOE60R1yaAom7
CySX39YZdpkRhFeJqSZUlyB8Jr80HBVcrNFYch1JjQ5RyxpJxVySY6mh4lRCG62x27ScNtmTrYcw
oZ+kI+BJ8UNtoj+ZzSr1QPNyY8FXU7JpXYAfD5tlqbEXp0q8hhElqX2huAL45b2XN/zBoAfKxutD
tBGUL43SMN66gX1FSR/ME2R+O59a2kkiLXd25ooIBipyM4pPLZ25mrL1OHI92fRZYQIvRNojLP8c
DmpcWV1KKIQR9GYKbMSSyflu11+Yeu1DmoXvh2W6E4y/3nTF595Z6L8Y8SgsrUnjcUAM0cBy2Gd0
e+So/yeOxoREBgch3AmvOn8+Y7SqgYXypJLm5Aza0iFnvnBJbA4DPo3kyyLoCKymuMYpm5EzGRN8
dwDdjj3DDvCbk1GyHpb+fSkNMo7mQNmKyINTNOXLVz6GZBvxo0XG6Q3W/DoVG0c3GEkmu2uiKvOG
+3/EtGxqn8YpDy51ndWnPoSiCL4iyVeRiRPbwf4EZKA0jm2XJcZa1VW/VqmZ4HvqIYeBBobbAyi5
9SLm0cw4QFO/eGbp7RRZ0WNb03OStBNsCWrbyNXb6JzR17kOcZ3P3dFPqDL1gFzWLCiHJRSKgHz/
xrYGRNGhU+WeaUF/LZuw3IMECyiasJt5lelLLDkA8j+t3dHwm9X4rHEBRntk7SdOTdMnO6JocTRV
+aCGL4Tyv875RKVRTwSyIRQ6j372PDpWex85JqMkTHh7q+6+IA56SLCxugiq54+2fFVl23+qAn/Z
l0VZrotC+StvCt9nBpSnyuwICpR9t6kbbXBx44mpcv7NG1OwFWOUZ5u6gNnRj/4jtZcVBdB0OSiX
yWLmNGKb4ShfJ7bFEMKx8C3nVVS80j5AtW3i0QZCPxLtxkEfrkf4Ga/A9qKdkynvtrKlYk2Dlw8s
+xpLaX0MGV6sYeGPm7xT/bogvf0g6zZ+YhWho3Qu6kvXMc5YGT0QFb39Do85btYHrvKLRtwk2ybz
873yMB9bfnohqlPv8iIyVnClwm/kEJY7VczNwejC6WLHjTRWlTAc7HKd7GlNGGwIgxnBeDy7FWiE
IKfZbt3ScbQ3TYNJzITVcNUqcDZ968sncpVitSzpjajkhcIGeP5e2z51TdUC8yFYOI+c6CbfSo+M
6dut19TZV38igc4eQoczMeHbMDSYtk1TvmE09UwsuN3aUEU+qSE14XWwQm77MHZpaYI94uCZn+sv
wUL1z1oC92XaVJblTVdG8/WEs8ZaMeQacEonw97sqclhkSuFwwWs6yQQ6W7kg8oiLnmlzxyVyY87
NbvFaIcnd44sSISV1GsnB0Y7mQzuvJNzL1NSYMBpJ4gJvOH2vpyGL67biQP3DlAHczLHLx2OjpPR
M6ShVzSNVvT55cwxPP1zdYP05MSmWMuR6LiwHXfeq4x+beoCMnlWZV++5nGF00R6XCiHCU157ZFC
RQpHJb1Lw177nzikc6wGXMuAMFyHuG5XgTOEHRe2hhCaCLhIJMya9q2X2adatWo91NayizP1MKcL
NIPaUwyiYj9P17Hd8fUdRoTOvkjsdcew8JIOU33HyLLfUKOX7WvOuLtgoYkMl03DhlRkuqvYul7A
xm68QcwPdpvdMQZjkuq78ZlkGYjxYPjqC7oR5xjPAeblem8qQu7r0iknrnWNA1xbKm0n8c30kLaE
GgN/Ajdd51GwEB7LnHbPOZp1abID/B7SoPi4r529mQ4vhduRY5ZznRzBM8f7UAGi2qD2Vg9J45mE
9vv5exktnHUBu8gVX8sKV3E4PXp+350n28PakydYfbhUp99H1w93QHjhncbQfvuZImynWbxlTXZj
uvUGDjNuzDU6j/EG5FZknjntNWcbLYvcCkmx2o1LLHptuXP5al/Z/sLCCEySUi/jUBpAUlpC0JRe
s5llZBZO/PJG8JrLsm/B4W1VPXLRCplr7wsXW85KkKx/HoMkuDhDY1H2XgcvIMYpoPPYrfx+inE0
S4llbu7CF3+BddnaiyR8a1B64c5ZDF2m1WQbPE/snRj0Dh2FVimT/KUgLptHxjaZFNSLFPdSCROV
OhEC866FYEFf1ntucz/7tbqjtcx/ElnQVwL+g6oZ2D8pVvmyzLltM1wA9MJUNsafLe15Z5ple1B9
fG3kMZhkY/o+dykFcVxMV35n3/pmxaXSsNKdYYItyiSZHfMxm6uYiNFgXdmkY/GMvKV4dckBptsE
sUcPj5hCzMFtGDTjJp0xlvz65fyTWOXbrjB9gTRrUcjg/SQZ4SkgKTeyUBZYArvS/ubGRrBq1MKg
iJmsk8cPHtmAv3gTzf/iTXSFjRIqhCQF97OBlNRGQJyKIHPmUt2UY/Fa1wOt6G2HCTMb872Y1WcC
Agdifoe4NLmats5DKeLkmtsrm726NKI5MCVgXFbmx1+/KWjM//QZu8iSLpkZJEmU6x+FtFLxrizc
ogHvyzM5kVmDWbEumRhRyABWc2Wt7ICcQTYRP16KpHzuiuUYdmw2biIpSCJjXgb9eyMS+5hJtwMz
QDcBKYP5uZX+tkyMbgPJmBlfE54ZaqNILtPrr1/GP7/JDuESYI8UkUmfBowfX0U0WyGwX2xxYRFV
Z4jw7aV2s+WEVfFKOGV7/a8/nMPKLvltuKb4+TMtYqtj/+LhaLi+inIX4wKuiPUwoa4Qp/tC4CPc
fTzkvzTHOSfv7MPV9+7njuQfipQfK4SC4pf/yv/1D+mn814p2pEICLX//vFHom/V5q17++EftiWf
73zXf2vm+29tn3f//t/5f/7xb/6//o9/+/bxV/5ikKMlbZtOO4syWt5xRoe/xIzevL9DFy1/bHX5
L//G7wMd5zd0TiEhY//Ro4zS/If/XPxmaw85Ix0M6pYJ3JNH/nOkwxjHYtpimzZzfP0V+HOkYzP9
MWGOOpozChb17+/O7e8SNm/s7+/WH//8t7Ivbquk7Np/+28/+7n5OvumJ00f3iW/T8/UP+B/oPH9
GYhwcrPb+OBxcYd+hBsmSY2ZvVA5J3F8c6PNt5gyxlVjubgCXQpwGw6KTjokx6VnCm92+WmqpL+x
qB7kLE++4tc/i4+f2Z+qvP7psYhYvGsuPwvJW/fjc/0zFgJhR8JxIdaRp6W9pl9gV3fKOPc6ABLp
alJfh0LqmtAkrOPkwTJbymeG8S5EvjxYCzpJ+hEt+Ytn+Psy/+dz/PgmWIJBGe8pE39an398jriw
ZTAxLebaE7r4k8Nma9sgzEwBaz/r0vcqT5et6QQNvvnR+VKXKcdoJ/e6m8YvuZsNkTgiDeZbSetr
ggDiJXcR5/avs2GPD5U5iZPfTt1BhAbEkmDBe9XC0DwiMRLibcb+iyOr+GyE2DLhgoR8amVaPdtu
5VylQSPeiiIXuxiV8oiJsT65XJzeGqPO38G0lvdCpe5nlN5yEyyyvDRxLe485eDiUpms441Z1gbX
xmj0ODwEVXtxSm4qk7ILYIY+/jzqDNzI2TGaGJ+Xoef0PjdhU68Dw8RCVFnEnVcMkEgqqrpFSJsK
23ukRGJHdc6EOcIIUCOX+L4YCVb6vhCnOsQw1XJn2lUNfWXrCQR1QJTa5zpajhRkMw6gXa+R7CI5
XZweRPTvEWY2Ugj+5FWMjyBvrQNnzKZ9Dk0JqLgHOWHNObHAmNRn7Z6XcooHjSoZQnyFJbUQ+9Aw
+hWn+PlUD8EnJ8COt3bjtqfjgTg147WPW4inxmrbVblF8lhfU+CkdtuWm4vSVxiwHN2awhd5W3de
sQUr4W4G4XLpQaIjNM9FqNPw8mlYvvf6loRJtH3iTqGlI0kWAmTvMHCkjMfoe44xdmV93Lt8Guv2
jB65jZF/6jD3jpwBDBT8aG1+3N3Uxz3OE7HH++1V84X2YmCOViwv4MCAjnMGeCz0XdChT5Pofn6p
9T0Rw2Wxj5wg2c5GLG4non0PZWSAFUDth8TeRWyxJgHeS8ogBwcxDYN946UPjJ8AcOnbqqHvraW+
wY5cZS0H8oTSt1tX33NzfeOd9N131LfgRt+HZT7Xr9nHJTmmHOjVUVG/Sz8u0bm+Tw/ECfHWIIJy
XPYB9HHvHriAz03f7Sd9J/c/rucIX98yt4Bhl/futZWNJincnCq0DHcwSX1zBeX5FfvTA4VJRyQk
jD9VVvinFv/T1rS8/oBH2D44EXeorhpluXZFu1CJbQYrVyBUOH35iHekO/Ew/VVUCAzqAWds+mYY
70G76H0lVhYcrxO1gfeUlDfXGIWKu6LHI5SMVnv2GP+sGqcG9OIN98FYTQfLKjMiIYIbVu9TT5n3
NnV2yrequwpD5qcxqwmG4vja4q7UJAYdXU+E/NIWRPGNuL9TfeBtkjjH2IqhZS0qc9zV1EA+t96s
rq0mJO9s4r0bpYsPpQD2VS5ltsG9+7i4H7pmey4QVXCDJQgvXC+PZiBvphT03hiRm5/JEF510POR
MYJiHQGDJnQbq2BX2EVzjqB/rjqVE49z+mfgTjN5aIMvIzgEH2Kag6bNCrCSfmnc63QPPIQ53hYl
IDc7d+cXAt3znha9gx3ilKwic9o5Tkn6uPbl9eQ7PkjCiAld3X1dFi+/TxdlrfOA/sswb6+rGR4U
yr0kLoEhrRHDV8RECtQ9mssDSXS/y0tyDq54ynDpM191t0IM3Vnm/NExTMstMh1gm2J4b8bxfpza
Z8+F1MqLZTlO9HC2pjO2UOVzBXlsU+B22Pg9bDTQR0cpmJ+6YsQNAAuBAWy6Fsz3CEr07W0oaR2V
mJkvTAjpLvFRKtsgT1eCwCRkpAlsJAbWMkZHSEzwJNQhzLtmUkw8KDvZBCnLQy+qrRy9Fm03OI+d
G20yDCTrsAd9My3VN4GejDZh8kR7LOYrckEweSpmHARcomc/yqNdpMuCR/cm8/AitmY8PUeRZutn
tfElXJDBowwndBIAhgpHK7/CCVztuGXeL1bHMiOlcaXL7akRAXlY+PqNkNeMFehANDV5VC3MxOq6
GV9GZXEMl7aPIV/z4sLiNqyLiSeIVtzbjGjqiyOam8An3IXBMlhnsX2XdlXCMUOep1nG90iL8Ctm
AP+sYO2wbYO+ujKa0vxOVWWzgZwkAEOisHGCUls8n8gasROfXApyyexk0EkW5biwI2ASOTNWW9Pu
y5Wqh/GdQWN+6dxq3pqVesptEC/FIM4YTSCxuQ06vbtY7yR0cw1addeNn0cnJ+nyW1uF8W7IjXMx
Ou9CQwqlR8PUWDANwmYO5GrI91ka3WWj52zBGFHBKBP7YUjqy8QXAey6A/IoF93Gndv0RJ9Wsy7a
eTpgQwCVa2Ih5zPFQ5MW98AUjNcgdfRwizXUChoIroQhkt5stqJgEh8XBfxcNxkeI5uR+cppME8v
rE07ak5xGpgmy1ZOgHsi92TgdWwFO0Zczp/J7JhvlZU7K9cq7uNpfI4oyhvxk67bAfLJEKMpoLsg
aVRIuqkZ7E2J3kRMfsJAALldYchu74r5MrsNxSNcWvITbTEXKTFsjrbwdmgmyQsaC1LJvKVD6KXM
u+Qm1Z1rVpTnQDcyZK9m9AmNa2SOytd5Fs7PC8jGQzTNwWlwy08U5gE+boKUxho8zE6cd+9de/Hj
2D65tDBvhJlEu8wrHr2eDhrqdr9MVUMbe5AJeIHMpcMgees8ie9Rr42OE4AZq4sNdWIzdAJv2BB/
f7LZjEEnol/mnTM+RKaRkvsDbsb2ZZ37jBU9CXCbSnAej+he/UPgkHzPxCIRvlpqV3k4rDPjk9+P
T9i0kMymIbvL/CC5YPWerh2ZLftByZmaXUYrTBAfbbzN370yKXeop/VK1AJWGzSJ254o3nXuJI+J
fI274t0hTbPOcsqTZc4i4kZiryaZHFtmY3suF/QeMiai4ZYABOpvdvIWh8q4Il0+yQAegjXOcqLm
L7OO7WLThhoQeZMxX9hwHC+ZH8YRTh4PZctuGNB7Ygtnr/5swiRbRiiGo3FXc4JEZpobc1tMbnNN
y8hIwaAgAdEE99Ka5KnUXERDExIh51c0CA77MbKY/ueapMiJJ91yEUnOUUonJNTxszT4Oi9dkB/o
tmpWhoo5vgwJ86jFfmtby9pUGt5IwxA1I2aYHIUp3kaNeaRXHutyLfOtoSGQNosyG5V3n2lApNSo
SIJIzVvsis+mqc6R4XDS03RJpyIpoAsKSKWQ/qi7JLsocJRKcykxqNpPymjDZzXax26BjMcX6NoE
Z+kmuCTiIA5XsWZdmqnMrxIGodDAiNlyF3nDGj5sJp9Jpu+ocWd47A6ZSY13rmmaneZq8oMTm0az
Ngn5feK3RMDKaoJzI1hFkRU8vdLbFwCd1a6SdXWqNcPTTNIHM7W+YyAIt4SA8OkjlsfOQsbQIAQX
YOHeGIBZ7imEi+76WrDopDZPimfEFSnBh+aRm1TURd/LBkdLa8/RE5VOnwDRtJhtxbJzCH0cSdMm
W9RGGg4XoQ52ofMaYNPvsYtX11hZqnWpEafgvzgqSObHK1sjULM4dEAFVlKi4aJqguRtV8MMOzXJ
3U8z4bQ7B/ztUWjCauBQRJVlprc2mFomIt2l0+K+5RrRCusG+A9AvC2BGXXBGvZt+GC6osJ261yD
XjkbWddZAzND4g6MIq5ynYkFYRTBbaMRsYuGxU6UKKz5RGoYcazSpoqqfe0wAu1MrMSeRs7KISHs
K4zl4AAadD/ItIvH4Qz8z3Aol68w+OuNrL03qSIOxn57Uu33ZqoPba2sFSTGr8jTJwUP19VgXBy7
2XWSpdMR9/l8jjVA14emTDnC+FRRSXmLPYWDhsW4Y6yNbo9c+cQZrzkx2ugecw3onSEHpSRM24jD
EhkSMLtK7xBd5B/BTTGekQwCA2mEK2TqKwNo2705dtTjUYm27zQomDrHm1K59D86ZLH2HFbdFWwZ
tifQwDMnXSwCwfOiEcS1STN6rrHEpQYUT0n80qq0WVuwi3Gff20jH4Od6hQDGVCHj6OmHSvTEjtv
gICMc+HF1kzkcnCJtEBJTsL6qq855M6MwLAfuctVo4nKhqq+FJDQ1/RFZtuBkwJdDKK4OOCYGau0
j01XFjuy+IDOmwxSjuY3K01ynkA6K812doumORYBPZuWu4k1/3leiKkRawb44m7d+EE12RMnru8l
3GhzrLwbz+y+JH3BKY477sqbP2M++UR4XTwRuG0p92Kph0VtL8OZ9vFD3fZXyzA/JhCrl2TYEoV7
IMvDRWixvrUkmutVAKu0RinZUsnxjIa/04v1akhalmQI7VCcnwdxECjbHD278lgQx9qkRtkB0iL2
2OBFAGP2pW/S/oEMbEU/uX+vNIsbA9STjbsWsfobNBPM8ez0X5aFDFpKbWbsRsXGVv3XArnoQiig
5s8mdET2sb8SlbjH9P7cO9guxjQ7N65xaRxYhGay3GbgxB3o+tvIEPaJCSnKApmWZULJzNUNnZvT
GuS+uKpdxtBjTrTQVoB5Fkj3bnOUEQd91hGgaXOPU0FM8SEGdV6WC4wnYe84p3l8f4znangMBN9d
umCG14kE7n0dsWClMXYsWCjmvvX9dgt2ZiY8AkxZQOo6dZrCnmoeO3PYdmPlbXtTMQ/ZZJrb3rW8
fqAAwI8VgKYLBkIfr05dXAh311R3wX9XMVXDRgwTvhXYRLvR+2b3WnExrGKvJOHH0eqNVVstamNp
zHyrXCbdY8UipCSwYOxA3KHq936meJFM1s1A1e0qtl0qR4ke6jAY8NdCvXiab29r0n0C8h5iz2au
DcLewPBbeNNH9wOQH0rYcogTAtbSbO28sjj7FiXk1ngXqeDQiumByl2bRGCabKHyADTRIH4wLsCb
bOD8HZT+IeadtXHP4VPyN1PLbzheSEoldDpu+6rkuM1GM58WTf+nzV7dVboRgJg3HivdEjCXdXQU
C39KAX/dW5FvHxbDZvI7QpMHh99sSg8AaywbyXtjzbvSGJovyUzhZuvDVhzbqT9ZS3riRvi57+fs
UmE+24a6gNPt4bAHqYVUM1B5YM8WpBtdg5Dw1u2LjOBTmXrumpM9fQlNRXWCMzXePQc7+9g0BLKB
DrCIzNwrWgJkm8Uy+YME6Tesx+dsWYpVNdHS4HjueGPr5oY6aQsmFM014smy0RDxhECErfseGMbc
gqKcHydhfvJrS51MYxi2WhXEl+KsqyXemeqp1E0SvlPkt0gC0OBoo28Fp0pchFxqBTOoZIrevTB8
7HQphZ8e7MUgP06ClY5P3VxB9h1psQk4qOeMVQ4WWJGjg55221OQdkh1CwYkfezwkHhWhhA3JnNK
fGnf+nEK92xk7NWUA7grN2xxR8yKRb1T1kWmVAm2Ev8Pbl4sEYP5aOlyDioy2SEWs3o2bVZ2uATT
I4lvPhYz3wVkR3aWX/EWgrWgY5Z5T544+z4HfFGwrtHA9sp55pwMGVAAXR+S2ZCU+jxtqAGpW8Dm
1IyEum9EtNOuaczqwOb9zC8D8lptU0XYBrplw2QL0wUmVg+Zr9SlJpOuN2kTzWroInmbjRUQN5n7
+1IXogy6GoVa2HQrvbS68ciV7Wg+lt9x9/WPRIMEmcCmi88+8MsDmIrk/zB3NkttI0Ecf5UUl72s
VNa3dICqYCCYEDZLyNdeXCrbsYQlS0iWZfQQ+x573zfIi+1vLMuRsGABXawLBTYzmp6Znunuf//b
VRfQ9CqWM4P1kU6P07B3+w3mMRKCLFxuo1xzWHKU3FJO45kXgjArrha4yVXyqE2QN87Mn0M8alMf
JFKl9GQuMS3QhoXeH1oEx8RxqIlotzEFqawr1Go7jsBNfTLicPoDJxJlwKlZ8YUTO5Ggzw8Jv0KK
VkB5N5TgJyMi06eQL2YiN7ngBhbtr4GZrc4CbzYtAF/NvxHPSAc6FaIv8IcPB6Teg52y7ew7UyhI
O7PkksSc6QBEr35xp0vm2VKLYRkG5pf+SSVkvDoYx3SQ+8XKLW7z5Ot9rvywyae4irPlZ8tQ7vvS
MuLUo7zM5Xy+DChDo8BkolLVYR7qOaUXE/9am6nxaSJRV/s4X/U+eNArk0NpXCxWzl2fdIrsxrvX
bRcIHORY90vj4ywSDFgSpwb56752sjLuIDUEkATV2YKj85ZMAvyhWIMDhYR7dlukDgeBM/Sxkpe2
czoEu3ZmmTHp18QsYu6bRWy41mq1+otb0B1AMMXBLxZqqXQBxhMMbxJTZ/TWT955RZ4CXuGtTnQc
eCY3cn1JkQvjU49Q12WRmvhuCa1Yx5QC1c85yBKiYPki/3g3VMzLOU7Xk6U3K84jRVl+KIaxMxhS
5/csMYQ1HhggD2Yw7gKs8vJ+6MXxNV4gMbV6tngP0QoEluFcu1xRsZMClMBOP+exbV358Jl8d2JB
P2LrGZz8ifJVifMUb5XAcfcgWweapE5Zb5lhfb+PewneySLXr3uFNLxMwuC9g5/QBv88W4w9IvEj
z3EpAeof63oUnRu0Epxw8KX9371cASMJHSeBbofjP9NJh4S/DPp1W6UCGaVwjX42HUYXtz7XWPJ5
qV9vw+vw8vBfl8BePa539G4SXbnhJH0YI+wQ/dvEMUWgcCf8tw13iU/Xca6b6HVfquJm7Q014omj
KJvDbHk9mfrRvJ7OJSJ1jayw9RutQ5lPNRDAk7fIxpPDA92UTRWqV06tgzeB2H3l31VZN2y8Xza5
V+VTn+L2V94Nnj4mnxcM3R0ThT/xU24lo0V96CL4ZdiA62wFQALEWzbBxOfI4kGLNVkYskGdRSpR
aNsx10SiywYYurWwyo+RGP3VFsvrhvscsTUm88EAysDzYHx4gL8HOIjAt5jkZWnQZpWv+Cua/cjy
eNBiTSSWTDsisIhwG7Ig/YtYMwGx8iHQvHeygH7N1uA7I3rNYtG0rsvDkR2Tmm5U4tzOf00kFOIk
m9IxRWpk+eybSIjrk0DXbYvYMqAjS4F8rBwjuKSaDCRVtik5yHas1oW6b0Jgj0DtANZhXZzQMMDZ
dJcJUAEHDUTuoHiamtSQ4UpSkMfmU4Ej2K+twsuRhdMrp6qTrmCFWZajGW1yUGQUhgaQolKu+yqH
znpClRUDjA8MkOUuQLC1PeLIpBMoSKHaImyhvVwPwM666goyjFUDSNHmacgBQkx0sm321I0g9k5V
GNj7PdJyLYBxsB3Z6IquImHyOYnw2yHc2proydScphz0vq0EJEAif61eL/CvjovCkMVRrGqVkqDB
hiAoZQ3QrFox/Nw3mZTacoc09hU3K52i3batbe5QqJ2aIKSebJe6cu/UQxsZxYtHr8mgdK2eJSqM
14ZtyqAXqT28vYHv3eiF2fE0gvMVsuDwNS0wee16En50XEvcLLfHyXPPi2fYJlt7tu/5wXhtyfqT
tAaG/d8vVMbcbgMbq0WYJhiqje8JnGzZcmm+iN+PGmbI2rCqfVgZWutuNv++Gd9uz42+qkFVfzz3
J4mbjDxQAAL4u3lL4UQ4PIAKaQHi9r5uaZb35l+vcnjQeNGaRnyq5Y+tFC2/vS3aCVoeRxNvD+Wn
euvzuslE+uIGgrz6EeZqceXrOixY0VJ/5FYNibne3CdRaF0b//l3MJHGE+kscSG3qdqr9cEx2rWP
ZxJ8d5yPqygJ3fm4sa5a7xddh3MVZctJgNje3mVgx/15Q2ytB3rXLs/dbJG2TxPW1q4V3rU/qkAk
UyqfbNaFN5H6Ubj4+U+1Fh51hXTt+B3LcPzmNG36odoMyq49vQD433FhvmW5JEKW197Pf/mxJpBq
SLLNz/b0+NrU8tZRtqusKwdY2781DyLxjVEwcZOj/wAAAP//</cx:binary>
              </cx:geoCache>
            </cx:geography>
          </cx:layoutPr>
        </cx:series>
      </cx:plotAreaRegion>
    </cx:plotArea>
  </cx:chart>
  <cx:spPr>
    <a:noFill/>
  </cx:spPr>
</cx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withinLinear" id="18">
  <a:schemeClr val="accent5"/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494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85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3175">
        <a:solidFill>
          <a:schemeClr val="bg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/>
  </cs:seriesAxis>
  <cs:seriesLine>
    <cs:lnRef idx="0"/>
    <cs:fillRef idx="0"/>
    <cs:effectRef idx="0"/>
    <cs:fontRef idx="minor">
      <a:schemeClr val="tx1"/>
    </cs:fontRef>
    <cs:spPr>
      <a:ln w="9525" cap="flat">
        <a:solidFill>
          <a:srgbClr val="D9D9D9"/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/>
  </cs:valueAxis>
  <cs:wall>
    <cs:lnRef idx="0"/>
    <cs:fillRef idx="0"/>
    <cs:effectRef idx="0"/>
    <cs:fontRef idx="minor">
      <a:schemeClr val="tx1"/>
    </cs:fontRef>
  </cs:wall>
</cs:chartStyle>
</file>

<file path=xl/charts/style4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hyperlink" Target="#'TDB R&#233;gion'!TDB_R&#233;gions"/><Relationship Id="rId3" Type="http://schemas.openxmlformats.org/officeDocument/2006/relationships/image" Target="../media/image2.svg"/><Relationship Id="rId7" Type="http://schemas.openxmlformats.org/officeDocument/2006/relationships/hyperlink" Target="#TDB_Clients"/><Relationship Id="rId12" Type="http://schemas.openxmlformats.org/officeDocument/2006/relationships/image" Target="../media/image8.svg"/><Relationship Id="rId2" Type="http://schemas.openxmlformats.org/officeDocument/2006/relationships/image" Target="../media/image1.png"/><Relationship Id="rId1" Type="http://schemas.openxmlformats.org/officeDocument/2006/relationships/hyperlink" Target="#TDB_General"/><Relationship Id="rId6" Type="http://schemas.openxmlformats.org/officeDocument/2006/relationships/image" Target="../media/image4.svg"/><Relationship Id="rId11" Type="http://schemas.openxmlformats.org/officeDocument/2006/relationships/image" Target="../media/image7.png"/><Relationship Id="rId5" Type="http://schemas.openxmlformats.org/officeDocument/2006/relationships/image" Target="../media/image3.png"/><Relationship Id="rId10" Type="http://schemas.openxmlformats.org/officeDocument/2006/relationships/image" Target="../media/image6.svg"/><Relationship Id="rId4" Type="http://schemas.openxmlformats.org/officeDocument/2006/relationships/hyperlink" Target="#TDB_Commerciaux"/><Relationship Id="rId9" Type="http://schemas.openxmlformats.org/officeDocument/2006/relationships/image" Target="../media/image5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svg"/><Relationship Id="rId3" Type="http://schemas.openxmlformats.org/officeDocument/2006/relationships/image" Target="../media/image10.png"/><Relationship Id="rId7" Type="http://schemas.openxmlformats.org/officeDocument/2006/relationships/chart" Target="../charts/chart1.xml"/><Relationship Id="rId12" Type="http://schemas.openxmlformats.org/officeDocument/2006/relationships/image" Target="../media/image15.png"/><Relationship Id="rId17" Type="http://schemas.openxmlformats.org/officeDocument/2006/relationships/image" Target="../media/image18.svg"/><Relationship Id="rId2" Type="http://schemas.openxmlformats.org/officeDocument/2006/relationships/hyperlink" Target="#'MENU PRINCIPAL'!A1"/><Relationship Id="rId16" Type="http://schemas.openxmlformats.org/officeDocument/2006/relationships/image" Target="../media/image17.png"/><Relationship Id="rId1" Type="http://schemas.openxmlformats.org/officeDocument/2006/relationships/image" Target="../media/image9.jpeg"/><Relationship Id="rId6" Type="http://schemas.openxmlformats.org/officeDocument/2006/relationships/hyperlink" Target="#TDB_Commerciaux"/><Relationship Id="rId11" Type="http://schemas.openxmlformats.org/officeDocument/2006/relationships/image" Target="../media/image14.svg"/><Relationship Id="rId5" Type="http://schemas.openxmlformats.org/officeDocument/2006/relationships/hyperlink" Target="#TDB_Clients"/><Relationship Id="rId15" Type="http://schemas.openxmlformats.org/officeDocument/2006/relationships/chart" Target="../charts/chart3.xml"/><Relationship Id="rId10" Type="http://schemas.openxmlformats.org/officeDocument/2006/relationships/image" Target="../media/image13.png"/><Relationship Id="rId4" Type="http://schemas.openxmlformats.org/officeDocument/2006/relationships/hyperlink" Target="#TDB_General"/><Relationship Id="rId9" Type="http://schemas.openxmlformats.org/officeDocument/2006/relationships/image" Target="../media/image12.svg"/><Relationship Id="rId14" Type="http://schemas.openxmlformats.org/officeDocument/2006/relationships/chart" Target="../charts/chart2.xml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9.png"/><Relationship Id="rId18" Type="http://schemas.openxmlformats.org/officeDocument/2006/relationships/image" Target="../media/image24.png"/><Relationship Id="rId3" Type="http://schemas.openxmlformats.org/officeDocument/2006/relationships/image" Target="../media/image10.png"/><Relationship Id="rId21" Type="http://schemas.openxmlformats.org/officeDocument/2006/relationships/image" Target="../media/image27.png"/><Relationship Id="rId7" Type="http://schemas.openxmlformats.org/officeDocument/2006/relationships/hyperlink" Target="#TDB_Clients"/><Relationship Id="rId12" Type="http://schemas.openxmlformats.org/officeDocument/2006/relationships/image" Target="../media/image18.svg"/><Relationship Id="rId17" Type="http://schemas.openxmlformats.org/officeDocument/2006/relationships/image" Target="../media/image23.png"/><Relationship Id="rId2" Type="http://schemas.openxmlformats.org/officeDocument/2006/relationships/hyperlink" Target="#'MENU PRINCIPAL'!A1"/><Relationship Id="rId16" Type="http://schemas.openxmlformats.org/officeDocument/2006/relationships/image" Target="../media/image22.png"/><Relationship Id="rId20" Type="http://schemas.openxmlformats.org/officeDocument/2006/relationships/image" Target="../media/image26.png"/><Relationship Id="rId1" Type="http://schemas.openxmlformats.org/officeDocument/2006/relationships/image" Target="../media/image9.jpeg"/><Relationship Id="rId6" Type="http://schemas.openxmlformats.org/officeDocument/2006/relationships/hyperlink" Target="#TDB_Commerciaux"/><Relationship Id="rId11" Type="http://schemas.openxmlformats.org/officeDocument/2006/relationships/image" Target="../media/image17.png"/><Relationship Id="rId24" Type="http://schemas.openxmlformats.org/officeDocument/2006/relationships/image" Target="../media/image30.svg"/><Relationship Id="rId5" Type="http://schemas.openxmlformats.org/officeDocument/2006/relationships/hyperlink" Target="#'TDB R&#233;gion'!TDB_R&#233;gions"/><Relationship Id="rId15" Type="http://schemas.openxmlformats.org/officeDocument/2006/relationships/image" Target="../media/image21.png"/><Relationship Id="rId23" Type="http://schemas.openxmlformats.org/officeDocument/2006/relationships/image" Target="../media/image29.png"/><Relationship Id="rId10" Type="http://schemas.openxmlformats.org/officeDocument/2006/relationships/chart" Target="../charts/chart4.xml"/><Relationship Id="rId19" Type="http://schemas.openxmlformats.org/officeDocument/2006/relationships/image" Target="../media/image25.png"/><Relationship Id="rId4" Type="http://schemas.openxmlformats.org/officeDocument/2006/relationships/hyperlink" Target="#TDB_General"/><Relationship Id="rId9" Type="http://schemas.openxmlformats.org/officeDocument/2006/relationships/image" Target="../media/image12.svg"/><Relationship Id="rId14" Type="http://schemas.openxmlformats.org/officeDocument/2006/relationships/image" Target="../media/image20.png"/><Relationship Id="rId22" Type="http://schemas.openxmlformats.org/officeDocument/2006/relationships/image" Target="../media/image28.sv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.png"/><Relationship Id="rId13" Type="http://schemas.openxmlformats.org/officeDocument/2006/relationships/image" Target="../media/image31.png"/><Relationship Id="rId18" Type="http://schemas.openxmlformats.org/officeDocument/2006/relationships/image" Target="../media/image34.svg"/><Relationship Id="rId3" Type="http://schemas.openxmlformats.org/officeDocument/2006/relationships/image" Target="../media/image10.png"/><Relationship Id="rId7" Type="http://schemas.openxmlformats.org/officeDocument/2006/relationships/hyperlink" Target="#TDB_Clients"/><Relationship Id="rId12" Type="http://schemas.openxmlformats.org/officeDocument/2006/relationships/image" Target="../media/image12.svg"/><Relationship Id="rId17" Type="http://schemas.openxmlformats.org/officeDocument/2006/relationships/image" Target="../media/image33.png"/><Relationship Id="rId2" Type="http://schemas.openxmlformats.org/officeDocument/2006/relationships/hyperlink" Target="#'MENU PRINCIPAL'!A1"/><Relationship Id="rId16" Type="http://schemas.openxmlformats.org/officeDocument/2006/relationships/image" Target="../media/image28.svg"/><Relationship Id="rId1" Type="http://schemas.openxmlformats.org/officeDocument/2006/relationships/image" Target="../media/image9.jpeg"/><Relationship Id="rId6" Type="http://schemas.openxmlformats.org/officeDocument/2006/relationships/hyperlink" Target="#TDB_Commerciaux"/><Relationship Id="rId11" Type="http://schemas.openxmlformats.org/officeDocument/2006/relationships/image" Target="../media/image11.png"/><Relationship Id="rId5" Type="http://schemas.openxmlformats.org/officeDocument/2006/relationships/hyperlink" Target="#'TDB R&#233;gion'!TDB_R&#233;gions"/><Relationship Id="rId15" Type="http://schemas.openxmlformats.org/officeDocument/2006/relationships/image" Target="../media/image27.png"/><Relationship Id="rId10" Type="http://schemas.openxmlformats.org/officeDocument/2006/relationships/chart" Target="../charts/chart5.xml"/><Relationship Id="rId4" Type="http://schemas.openxmlformats.org/officeDocument/2006/relationships/hyperlink" Target="#TDB_General"/><Relationship Id="rId9" Type="http://schemas.openxmlformats.org/officeDocument/2006/relationships/image" Target="../media/image14.svg"/><Relationship Id="rId14" Type="http://schemas.openxmlformats.org/officeDocument/2006/relationships/image" Target="../media/image32.sv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svg"/><Relationship Id="rId13" Type="http://schemas.openxmlformats.org/officeDocument/2006/relationships/image" Target="../media/image27.png"/><Relationship Id="rId18" Type="http://schemas.openxmlformats.org/officeDocument/2006/relationships/image" Target="../media/image36.png"/><Relationship Id="rId3" Type="http://schemas.openxmlformats.org/officeDocument/2006/relationships/image" Target="../media/image10.png"/><Relationship Id="rId21" Type="http://schemas.openxmlformats.org/officeDocument/2006/relationships/image" Target="../media/image39.svg"/><Relationship Id="rId7" Type="http://schemas.openxmlformats.org/officeDocument/2006/relationships/image" Target="../media/image11.png"/><Relationship Id="rId12" Type="http://schemas.openxmlformats.org/officeDocument/2006/relationships/image" Target="../media/image35.svg"/><Relationship Id="rId17" Type="http://schemas.microsoft.com/office/2014/relationships/chartEx" Target="../charts/chartEx1.xml"/><Relationship Id="rId2" Type="http://schemas.openxmlformats.org/officeDocument/2006/relationships/hyperlink" Target="#'MENU PRINCIPAL'!A1"/><Relationship Id="rId16" Type="http://schemas.openxmlformats.org/officeDocument/2006/relationships/image" Target="../media/image16.svg"/><Relationship Id="rId20" Type="http://schemas.openxmlformats.org/officeDocument/2006/relationships/image" Target="../media/image38.png"/><Relationship Id="rId1" Type="http://schemas.openxmlformats.org/officeDocument/2006/relationships/image" Target="../media/image9.jpeg"/><Relationship Id="rId6" Type="http://schemas.openxmlformats.org/officeDocument/2006/relationships/hyperlink" Target="#TDB_Clients"/><Relationship Id="rId11" Type="http://schemas.openxmlformats.org/officeDocument/2006/relationships/image" Target="../media/image31.png"/><Relationship Id="rId5" Type="http://schemas.openxmlformats.org/officeDocument/2006/relationships/hyperlink" Target="#TDB_Commerciaux"/><Relationship Id="rId15" Type="http://schemas.openxmlformats.org/officeDocument/2006/relationships/image" Target="../media/image15.png"/><Relationship Id="rId10" Type="http://schemas.openxmlformats.org/officeDocument/2006/relationships/image" Target="../media/image14.svg"/><Relationship Id="rId19" Type="http://schemas.openxmlformats.org/officeDocument/2006/relationships/image" Target="../media/image37.svg"/><Relationship Id="rId4" Type="http://schemas.openxmlformats.org/officeDocument/2006/relationships/hyperlink" Target="#TDB_General"/><Relationship Id="rId9" Type="http://schemas.openxmlformats.org/officeDocument/2006/relationships/image" Target="../media/image13.png"/><Relationship Id="rId14" Type="http://schemas.openxmlformats.org/officeDocument/2006/relationships/image" Target="../media/image28.svg"/><Relationship Id="rId22" Type="http://schemas.openxmlformats.org/officeDocument/2006/relationships/chart" Target="../charts/chart6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533400</xdr:colOff>
      <xdr:row>0</xdr:row>
      <xdr:rowOff>133350</xdr:rowOff>
    </xdr:from>
    <xdr:to>
      <xdr:col>19</xdr:col>
      <xdr:colOff>447675</xdr:colOff>
      <xdr:row>5</xdr:row>
      <xdr:rowOff>66675</xdr:rowOff>
    </xdr:to>
    <xdr:sp macro="" textlink="">
      <xdr:nvSpPr>
        <xdr:cNvPr id="5" name="Rectangle : coins arrondis 4">
          <a:extLst>
            <a:ext uri="{FF2B5EF4-FFF2-40B4-BE49-F238E27FC236}">
              <a16:creationId xmlns:a16="http://schemas.microsoft.com/office/drawing/2014/main" id="{A24B4B2F-DF65-49E9-BCDB-8B71E4A70526}"/>
            </a:ext>
          </a:extLst>
        </xdr:cNvPr>
        <xdr:cNvSpPr/>
      </xdr:nvSpPr>
      <xdr:spPr>
        <a:xfrm>
          <a:off x="6781800" y="133350"/>
          <a:ext cx="7534275" cy="885825"/>
        </a:xfrm>
        <a:prstGeom prst="roundRect">
          <a:avLst>
            <a:gd name="adj" fmla="val 50000"/>
          </a:avLst>
        </a:prstGeom>
        <a:solidFill>
          <a:schemeClr val="accent1">
            <a:lumMod val="5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fr-FR" sz="6000" b="1" cap="none" spc="0">
              <a:ln w="0"/>
              <a:solidFill>
                <a:schemeClr val="bg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MENU</a:t>
          </a:r>
          <a:r>
            <a:rPr lang="fr-FR" sz="6000" b="1" cap="none" spc="0" baseline="0">
              <a:ln w="0"/>
              <a:solidFill>
                <a:schemeClr val="bg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 PRINCIPAL</a:t>
          </a:r>
          <a:endParaRPr lang="fr-FR" sz="6000" b="1" cap="none" spc="0">
            <a:ln w="0"/>
            <a:solidFill>
              <a:schemeClr val="bg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>
    <xdr:from>
      <xdr:col>4</xdr:col>
      <xdr:colOff>22225</xdr:colOff>
      <xdr:row>27</xdr:row>
      <xdr:rowOff>63500</xdr:rowOff>
    </xdr:from>
    <xdr:to>
      <xdr:col>25</xdr:col>
      <xdr:colOff>571500</xdr:colOff>
      <xdr:row>29</xdr:row>
      <xdr:rowOff>44450</xdr:rowOff>
    </xdr:to>
    <xdr:sp macro="" textlink="">
      <xdr:nvSpPr>
        <xdr:cNvPr id="6" name="Rectangle : coins arrondis 5">
          <a:extLst>
            <a:ext uri="{FF2B5EF4-FFF2-40B4-BE49-F238E27FC236}">
              <a16:creationId xmlns:a16="http://schemas.microsoft.com/office/drawing/2014/main" id="{9D634C7C-5027-4242-9AEF-C5F382D779F3}"/>
            </a:ext>
          </a:extLst>
        </xdr:cNvPr>
        <xdr:cNvSpPr/>
      </xdr:nvSpPr>
      <xdr:spPr>
        <a:xfrm>
          <a:off x="2473325" y="5207000"/>
          <a:ext cx="15992475" cy="361950"/>
        </a:xfrm>
        <a:prstGeom prst="roundRect">
          <a:avLst>
            <a:gd name="adj" fmla="val 0"/>
          </a:avLst>
        </a:prstGeom>
        <a:solidFill>
          <a:schemeClr val="accent1">
            <a:lumMod val="5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fr-FR" sz="6000" b="1" cap="none" spc="0">
            <a:ln w="0"/>
            <a:solidFill>
              <a:schemeClr val="bg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>
    <xdr:from>
      <xdr:col>8</xdr:col>
      <xdr:colOff>542925</xdr:colOff>
      <xdr:row>10</xdr:row>
      <xdr:rowOff>123825</xdr:rowOff>
    </xdr:from>
    <xdr:to>
      <xdr:col>14</xdr:col>
      <xdr:colOff>9525</xdr:colOff>
      <xdr:row>14</xdr:row>
      <xdr:rowOff>133350</xdr:rowOff>
    </xdr:to>
    <xdr:sp macro="" textlink="">
      <xdr:nvSpPr>
        <xdr:cNvPr id="2" name="Rectangle : coins arrondis 1">
          <a:hlinkClick xmlns:r="http://schemas.openxmlformats.org/officeDocument/2006/relationships" r:id="rId1" tooltip="Accès au Tableau de Bord Général"/>
          <a:extLst>
            <a:ext uri="{FF2B5EF4-FFF2-40B4-BE49-F238E27FC236}">
              <a16:creationId xmlns:a16="http://schemas.microsoft.com/office/drawing/2014/main" id="{DF050A9E-DAE1-43FC-9C3D-BF220C7BF7B2}"/>
            </a:ext>
          </a:extLst>
        </xdr:cNvPr>
        <xdr:cNvSpPr/>
      </xdr:nvSpPr>
      <xdr:spPr>
        <a:xfrm>
          <a:off x="6029325" y="2028825"/>
          <a:ext cx="4038600" cy="771525"/>
        </a:xfrm>
        <a:prstGeom prst="roundRect">
          <a:avLst>
            <a:gd name="adj" fmla="val 37654"/>
          </a:avLst>
        </a:prstGeom>
        <a:solidFill>
          <a:srgbClr val="F64356"/>
        </a:solidFill>
        <a:ln>
          <a:noFill/>
        </a:ln>
        <a:scene3d>
          <a:camera prst="orthographicFront"/>
          <a:lightRig rig="threePt" dir="t"/>
        </a:scene3d>
        <a:sp3d>
          <a:bevelT prst="convex"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fr-FR" sz="2800" b="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Agency FB" panose="020B0503020202020204" pitchFamily="34" charset="0"/>
            </a:rPr>
            <a:t>TABLEAU DE BORD</a:t>
          </a:r>
        </a:p>
      </xdr:txBody>
    </xdr:sp>
    <xdr:clientData/>
  </xdr:twoCellAnchor>
  <xdr:twoCellAnchor>
    <xdr:from>
      <xdr:col>9</xdr:col>
      <xdr:colOff>57150</xdr:colOff>
      <xdr:row>10</xdr:row>
      <xdr:rowOff>171450</xdr:rowOff>
    </xdr:from>
    <xdr:to>
      <xdr:col>9</xdr:col>
      <xdr:colOff>638175</xdr:colOff>
      <xdr:row>13</xdr:row>
      <xdr:rowOff>180975</xdr:rowOff>
    </xdr:to>
    <xdr:pic>
      <xdr:nvPicPr>
        <xdr:cNvPr id="10" name="Graphique 9" descr="Caisse enregistreuse avec un remplissage uni">
          <a:extLst>
            <a:ext uri="{FF2B5EF4-FFF2-40B4-BE49-F238E27FC236}">
              <a16:creationId xmlns:a16="http://schemas.microsoft.com/office/drawing/2014/main" id="{F1A2717D-E8CF-4240-87DF-FBD3BF489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tretch>
          <a:fillRect/>
        </a:stretch>
      </xdr:blipFill>
      <xdr:spPr>
        <a:xfrm>
          <a:off x="6305550" y="2076450"/>
          <a:ext cx="581025" cy="581025"/>
        </a:xfrm>
        <a:prstGeom prst="rect">
          <a:avLst/>
        </a:prstGeom>
      </xdr:spPr>
    </xdr:pic>
    <xdr:clientData/>
  </xdr:twoCellAnchor>
  <xdr:twoCellAnchor>
    <xdr:from>
      <xdr:col>15</xdr:col>
      <xdr:colOff>133350</xdr:colOff>
      <xdr:row>10</xdr:row>
      <xdr:rowOff>123825</xdr:rowOff>
    </xdr:from>
    <xdr:to>
      <xdr:col>20</xdr:col>
      <xdr:colOff>361950</xdr:colOff>
      <xdr:row>14</xdr:row>
      <xdr:rowOff>133350</xdr:rowOff>
    </xdr:to>
    <xdr:sp macro="" textlink="">
      <xdr:nvSpPr>
        <xdr:cNvPr id="11" name="Rectangle : coins arrondis 10">
          <a:hlinkClick xmlns:r="http://schemas.openxmlformats.org/officeDocument/2006/relationships" r:id="rId4" tooltip="Accès au Tableau de Bord Commercial"/>
          <a:extLst>
            <a:ext uri="{FF2B5EF4-FFF2-40B4-BE49-F238E27FC236}">
              <a16:creationId xmlns:a16="http://schemas.microsoft.com/office/drawing/2014/main" id="{A1932250-7311-4202-B121-A2767E0B58FB}"/>
            </a:ext>
          </a:extLst>
        </xdr:cNvPr>
        <xdr:cNvSpPr/>
      </xdr:nvSpPr>
      <xdr:spPr>
        <a:xfrm>
          <a:off x="10953750" y="2028825"/>
          <a:ext cx="4038600" cy="771525"/>
        </a:xfrm>
        <a:prstGeom prst="roundRect">
          <a:avLst>
            <a:gd name="adj" fmla="val 37654"/>
          </a:avLst>
        </a:prstGeom>
        <a:solidFill>
          <a:srgbClr val="13AEB0"/>
        </a:solidFill>
        <a:ln>
          <a:noFill/>
        </a:ln>
        <a:scene3d>
          <a:camera prst="orthographicFront"/>
          <a:lightRig rig="threePt" dir="t"/>
        </a:scene3d>
        <a:sp3d>
          <a:bevelT prst="convex"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fr-FR" sz="2800" b="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Agency FB" panose="020B0503020202020204" pitchFamily="34" charset="0"/>
            </a:rPr>
            <a:t>TDB COMMERCIAUX</a:t>
          </a:r>
        </a:p>
      </xdr:txBody>
    </xdr:sp>
    <xdr:clientData/>
  </xdr:twoCellAnchor>
  <xdr:twoCellAnchor>
    <xdr:from>
      <xdr:col>15</xdr:col>
      <xdr:colOff>266700</xdr:colOff>
      <xdr:row>10</xdr:row>
      <xdr:rowOff>142875</xdr:rowOff>
    </xdr:from>
    <xdr:to>
      <xdr:col>16</xdr:col>
      <xdr:colOff>228900</xdr:colOff>
      <xdr:row>14</xdr:row>
      <xdr:rowOff>105075</xdr:rowOff>
    </xdr:to>
    <xdr:pic>
      <xdr:nvPicPr>
        <xdr:cNvPr id="13" name="Graphique 12" descr="Utilisateurs avec un remplissage uni">
          <a:extLst>
            <a:ext uri="{FF2B5EF4-FFF2-40B4-BE49-F238E27FC236}">
              <a16:creationId xmlns:a16="http://schemas.microsoft.com/office/drawing/2014/main" id="{4C5540E7-CE59-4C48-BDB6-BB5F29E84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6"/>
            </a:ext>
          </a:extLst>
        </a:blip>
        <a:stretch>
          <a:fillRect/>
        </a:stretch>
      </xdr:blipFill>
      <xdr:spPr>
        <a:xfrm>
          <a:off x="11087100" y="2047875"/>
          <a:ext cx="724200" cy="724200"/>
        </a:xfrm>
        <a:prstGeom prst="rect">
          <a:avLst/>
        </a:prstGeom>
      </xdr:spPr>
    </xdr:pic>
    <xdr:clientData/>
  </xdr:twoCellAnchor>
  <xdr:twoCellAnchor>
    <xdr:from>
      <xdr:col>8</xdr:col>
      <xdr:colOff>561975</xdr:colOff>
      <xdr:row>16</xdr:row>
      <xdr:rowOff>123825</xdr:rowOff>
    </xdr:from>
    <xdr:to>
      <xdr:col>14</xdr:col>
      <xdr:colOff>28575</xdr:colOff>
      <xdr:row>20</xdr:row>
      <xdr:rowOff>133350</xdr:rowOff>
    </xdr:to>
    <xdr:sp macro="" textlink="">
      <xdr:nvSpPr>
        <xdr:cNvPr id="14" name="Rectangle : coins arrondis 13">
          <a:hlinkClick xmlns:r="http://schemas.openxmlformats.org/officeDocument/2006/relationships" r:id="rId7" tooltip="Accès au Tableau de Bord Client"/>
          <a:extLst>
            <a:ext uri="{FF2B5EF4-FFF2-40B4-BE49-F238E27FC236}">
              <a16:creationId xmlns:a16="http://schemas.microsoft.com/office/drawing/2014/main" id="{7CAF567A-BF34-405A-A97F-E16B9165A450}"/>
            </a:ext>
          </a:extLst>
        </xdr:cNvPr>
        <xdr:cNvSpPr/>
      </xdr:nvSpPr>
      <xdr:spPr>
        <a:xfrm>
          <a:off x="6048375" y="3171825"/>
          <a:ext cx="4038600" cy="771525"/>
        </a:xfrm>
        <a:prstGeom prst="roundRect">
          <a:avLst>
            <a:gd name="adj" fmla="val 37654"/>
          </a:avLst>
        </a:prstGeom>
        <a:solidFill>
          <a:srgbClr val="E87D2D"/>
        </a:solidFill>
        <a:ln>
          <a:noFill/>
        </a:ln>
        <a:scene3d>
          <a:camera prst="orthographicFront"/>
          <a:lightRig rig="threePt" dir="t"/>
        </a:scene3d>
        <a:sp3d>
          <a:bevelT prst="convex"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fr-FR" sz="2800" b="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Agency FB" panose="020B0503020202020204" pitchFamily="34" charset="0"/>
            </a:rPr>
            <a:t>TDB CLIENTS</a:t>
          </a:r>
        </a:p>
      </xdr:txBody>
    </xdr:sp>
    <xdr:clientData/>
  </xdr:twoCellAnchor>
  <xdr:twoCellAnchor>
    <xdr:from>
      <xdr:col>15</xdr:col>
      <xdr:colOff>114300</xdr:colOff>
      <xdr:row>16</xdr:row>
      <xdr:rowOff>123825</xdr:rowOff>
    </xdr:from>
    <xdr:to>
      <xdr:col>20</xdr:col>
      <xdr:colOff>342900</xdr:colOff>
      <xdr:row>20</xdr:row>
      <xdr:rowOff>133350</xdr:rowOff>
    </xdr:to>
    <xdr:sp macro="" textlink="">
      <xdr:nvSpPr>
        <xdr:cNvPr id="18" name="Rectangle : coins arrondis 17">
          <a:hlinkClick xmlns:r="http://schemas.openxmlformats.org/officeDocument/2006/relationships" r:id="rId8" tooltip="Accès au Tableau de Bord Région"/>
          <a:extLst>
            <a:ext uri="{FF2B5EF4-FFF2-40B4-BE49-F238E27FC236}">
              <a16:creationId xmlns:a16="http://schemas.microsoft.com/office/drawing/2014/main" id="{4B6FCEAC-AFF0-42A9-971F-16D711C1DC89}"/>
            </a:ext>
          </a:extLst>
        </xdr:cNvPr>
        <xdr:cNvSpPr/>
      </xdr:nvSpPr>
      <xdr:spPr>
        <a:xfrm>
          <a:off x="10934700" y="3171825"/>
          <a:ext cx="4038600" cy="771525"/>
        </a:xfrm>
        <a:prstGeom prst="roundRect">
          <a:avLst>
            <a:gd name="adj" fmla="val 37654"/>
          </a:avLst>
        </a:prstGeom>
        <a:solidFill>
          <a:srgbClr val="3B4F68"/>
        </a:solidFill>
        <a:ln>
          <a:noFill/>
        </a:ln>
        <a:scene3d>
          <a:camera prst="orthographicFront"/>
          <a:lightRig rig="threePt" dir="t"/>
        </a:scene3d>
        <a:sp3d>
          <a:bevelT prst="convex"/>
        </a:sp3d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fr-FR" sz="2800" b="0" cap="none" spc="0">
              <a:ln w="0"/>
              <a:solidFill>
                <a:schemeClr val="bg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Agency FB" panose="020B0503020202020204" pitchFamily="34" charset="0"/>
            </a:rPr>
            <a:t>TDB REGIONS</a:t>
          </a:r>
        </a:p>
      </xdr:txBody>
    </xdr:sp>
    <xdr:clientData/>
  </xdr:twoCellAnchor>
  <xdr:twoCellAnchor>
    <xdr:from>
      <xdr:col>9</xdr:col>
      <xdr:colOff>57150</xdr:colOff>
      <xdr:row>16</xdr:row>
      <xdr:rowOff>142875</xdr:rowOff>
    </xdr:from>
    <xdr:to>
      <xdr:col>9</xdr:col>
      <xdr:colOff>669150</xdr:colOff>
      <xdr:row>19</xdr:row>
      <xdr:rowOff>183375</xdr:rowOff>
    </xdr:to>
    <xdr:pic>
      <xdr:nvPicPr>
        <xdr:cNvPr id="21" name="Graphique 20" descr="Badge d'employé avec un remplissage uni">
          <a:extLst>
            <a:ext uri="{FF2B5EF4-FFF2-40B4-BE49-F238E27FC236}">
              <a16:creationId xmlns:a16="http://schemas.microsoft.com/office/drawing/2014/main" id="{938055B7-1A5E-4B50-8461-2AC764B24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10"/>
            </a:ext>
          </a:extLst>
        </a:blip>
        <a:stretch>
          <a:fillRect/>
        </a:stretch>
      </xdr:blipFill>
      <xdr:spPr>
        <a:xfrm>
          <a:off x="6305550" y="3190875"/>
          <a:ext cx="612000" cy="612000"/>
        </a:xfrm>
        <a:prstGeom prst="rect">
          <a:avLst/>
        </a:prstGeom>
      </xdr:spPr>
    </xdr:pic>
    <xdr:clientData/>
  </xdr:twoCellAnchor>
  <xdr:twoCellAnchor>
    <xdr:from>
      <xdr:col>15</xdr:col>
      <xdr:colOff>314325</xdr:colOff>
      <xdr:row>16</xdr:row>
      <xdr:rowOff>161925</xdr:rowOff>
    </xdr:from>
    <xdr:to>
      <xdr:col>16</xdr:col>
      <xdr:colOff>164325</xdr:colOff>
      <xdr:row>20</xdr:row>
      <xdr:rowOff>11925</xdr:rowOff>
    </xdr:to>
    <xdr:pic>
      <xdr:nvPicPr>
        <xdr:cNvPr id="22" name="Graphique 21" descr="Carte avec repère avec un remplissage uni">
          <a:extLst>
            <a:ext uri="{FF2B5EF4-FFF2-40B4-BE49-F238E27FC236}">
              <a16:creationId xmlns:a16="http://schemas.microsoft.com/office/drawing/2014/main" id="{AC3CDB06-3E23-4747-A1CE-0E0FA93EE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12"/>
            </a:ext>
          </a:extLst>
        </a:blip>
        <a:stretch>
          <a:fillRect/>
        </a:stretch>
      </xdr:blipFill>
      <xdr:spPr>
        <a:xfrm>
          <a:off x="11134725" y="3209925"/>
          <a:ext cx="612000" cy="6120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561973</xdr:colOff>
      <xdr:row>4</xdr:row>
      <xdr:rowOff>57150</xdr:rowOff>
    </xdr:from>
    <xdr:to>
      <xdr:col>24</xdr:col>
      <xdr:colOff>0</xdr:colOff>
      <xdr:row>47</xdr:row>
      <xdr:rowOff>0</xdr:rowOff>
    </xdr:to>
    <xdr:sp macro="" textlink="">
      <xdr:nvSpPr>
        <xdr:cNvPr id="22" name="Rectangle : coins arrondis 21">
          <a:extLst>
            <a:ext uri="{FF2B5EF4-FFF2-40B4-BE49-F238E27FC236}">
              <a16:creationId xmlns:a16="http://schemas.microsoft.com/office/drawing/2014/main" id="{19559654-94B2-4CCB-972E-83D567C87883}"/>
            </a:ext>
          </a:extLst>
        </xdr:cNvPr>
        <xdr:cNvSpPr/>
      </xdr:nvSpPr>
      <xdr:spPr>
        <a:xfrm>
          <a:off x="2085973" y="819150"/>
          <a:ext cx="16202027" cy="8134350"/>
        </a:xfrm>
        <a:prstGeom prst="roundRect">
          <a:avLst>
            <a:gd name="adj" fmla="val 0"/>
          </a:avLst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/>
        </a:p>
      </xdr:txBody>
    </xdr:sp>
    <xdr:clientData/>
  </xdr:twoCellAnchor>
  <xdr:twoCellAnchor>
    <xdr:from>
      <xdr:col>0</xdr:col>
      <xdr:colOff>0</xdr:colOff>
      <xdr:row>0</xdr:row>
      <xdr:rowOff>12700</xdr:rowOff>
    </xdr:from>
    <xdr:to>
      <xdr:col>3</xdr:col>
      <xdr:colOff>0</xdr:colOff>
      <xdr:row>47</xdr:row>
      <xdr:rowOff>31750</xdr:rowOff>
    </xdr:to>
    <xdr:sp macro="" textlink="">
      <xdr:nvSpPr>
        <xdr:cNvPr id="15" name="Rectangle : coins arrondis 14">
          <a:extLst>
            <a:ext uri="{FF2B5EF4-FFF2-40B4-BE49-F238E27FC236}">
              <a16:creationId xmlns:a16="http://schemas.microsoft.com/office/drawing/2014/main" id="{5D1F743C-E9D2-4C87-A20F-8A9B9F925F16}"/>
            </a:ext>
          </a:extLst>
        </xdr:cNvPr>
        <xdr:cNvSpPr/>
      </xdr:nvSpPr>
      <xdr:spPr>
        <a:xfrm>
          <a:off x="0" y="12700"/>
          <a:ext cx="2400300" cy="8972550"/>
        </a:xfrm>
        <a:prstGeom prst="roundRect">
          <a:avLst>
            <a:gd name="adj" fmla="val 0"/>
          </a:avLst>
        </a:prstGeom>
        <a:solidFill>
          <a:srgbClr val="304057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 sz="1600"/>
        </a:p>
      </xdr:txBody>
    </xdr:sp>
    <xdr:clientData/>
  </xdr:twoCellAnchor>
  <xdr:twoCellAnchor editAs="oneCell">
    <xdr:from>
      <xdr:col>0</xdr:col>
      <xdr:colOff>314325</xdr:colOff>
      <xdr:row>9</xdr:row>
      <xdr:rowOff>57150</xdr:rowOff>
    </xdr:from>
    <xdr:to>
      <xdr:col>3</xdr:col>
      <xdr:colOff>9525</xdr:colOff>
      <xdr:row>47</xdr:row>
      <xdr:rowOff>19049</xdr:rowOff>
    </xdr:to>
    <xdr:pic>
      <xdr:nvPicPr>
        <xdr:cNvPr id="79" name="Image 78" descr="Une vue en plongée d’immeubles et du ciel">
          <a:extLst>
            <a:ext uri="{FF2B5EF4-FFF2-40B4-BE49-F238E27FC236}">
              <a16:creationId xmlns:a16="http://schemas.microsoft.com/office/drawing/2014/main" id="{7A96019F-70A7-4747-A012-01169B2FA7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alphaModFix amt="35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48" r="18581"/>
        <a:stretch/>
      </xdr:blipFill>
      <xdr:spPr>
        <a:xfrm>
          <a:off x="314325" y="1771650"/>
          <a:ext cx="1981200" cy="7200899"/>
        </a:xfrm>
        <a:prstGeom prst="rect">
          <a:avLst/>
        </a:prstGeom>
      </xdr:spPr>
    </xdr:pic>
    <xdr:clientData/>
  </xdr:twoCellAnchor>
  <xdr:twoCellAnchor>
    <xdr:from>
      <xdr:col>0</xdr:col>
      <xdr:colOff>542926</xdr:colOff>
      <xdr:row>7</xdr:row>
      <xdr:rowOff>167889</xdr:rowOff>
    </xdr:from>
    <xdr:to>
      <xdr:col>3</xdr:col>
      <xdr:colOff>9526</xdr:colOff>
      <xdr:row>12</xdr:row>
      <xdr:rowOff>189975</xdr:rowOff>
    </xdr:to>
    <xdr:grpSp>
      <xdr:nvGrpSpPr>
        <xdr:cNvPr id="17" name="Groupe 16">
          <a:extLst>
            <a:ext uri="{FF2B5EF4-FFF2-40B4-BE49-F238E27FC236}">
              <a16:creationId xmlns:a16="http://schemas.microsoft.com/office/drawing/2014/main" id="{0CF99B32-53EE-4F75-A789-132B62230DBA}"/>
            </a:ext>
          </a:extLst>
        </xdr:cNvPr>
        <xdr:cNvGrpSpPr/>
      </xdr:nvGrpSpPr>
      <xdr:grpSpPr>
        <a:xfrm>
          <a:off x="542926" y="1427306"/>
          <a:ext cx="1879600" cy="915319"/>
          <a:chOff x="4857750" y="1038225"/>
          <a:chExt cx="2071645" cy="1152000"/>
        </a:xfrm>
        <a:solidFill>
          <a:schemeClr val="bg1">
            <a:lumMod val="95000"/>
          </a:schemeClr>
        </a:solidFill>
      </xdr:grpSpPr>
      <xdr:sp macro="" textlink="">
        <xdr:nvSpPr>
          <xdr:cNvPr id="13" name="Rectangle : coins arrondis 12">
            <a:extLst>
              <a:ext uri="{FF2B5EF4-FFF2-40B4-BE49-F238E27FC236}">
                <a16:creationId xmlns:a16="http://schemas.microsoft.com/office/drawing/2014/main" id="{8B0E8740-AF68-4396-875B-BF20CA753285}"/>
              </a:ext>
            </a:extLst>
          </xdr:cNvPr>
          <xdr:cNvSpPr/>
        </xdr:nvSpPr>
        <xdr:spPr>
          <a:xfrm>
            <a:off x="4857750" y="1344489"/>
            <a:ext cx="2003368" cy="540000"/>
          </a:xfrm>
          <a:prstGeom prst="roundRect">
            <a:avLst>
              <a:gd name="adj" fmla="val 50000"/>
            </a:avLst>
          </a:prstGeom>
          <a:grp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fr-FR"/>
          </a:p>
        </xdr:txBody>
      </xdr:sp>
      <xdr:sp macro="" textlink="">
        <xdr:nvSpPr>
          <xdr:cNvPr id="14" name="Forme libre : forme 13">
            <a:extLst>
              <a:ext uri="{FF2B5EF4-FFF2-40B4-BE49-F238E27FC236}">
                <a16:creationId xmlns:a16="http://schemas.microsoft.com/office/drawing/2014/main" id="{9ABC1212-882D-49E6-92AB-8A6643371CB4}"/>
              </a:ext>
            </a:extLst>
          </xdr:cNvPr>
          <xdr:cNvSpPr/>
        </xdr:nvSpPr>
        <xdr:spPr>
          <a:xfrm>
            <a:off x="6629397" y="1038225"/>
            <a:ext cx="299998" cy="1152000"/>
          </a:xfrm>
          <a:custGeom>
            <a:avLst/>
            <a:gdLst>
              <a:gd name="connsiteX0" fmla="*/ 296476 w 299998"/>
              <a:gd name="connsiteY0" fmla="*/ 0 h 1123950"/>
              <a:gd name="connsiteX1" fmla="*/ 299998 w 299998"/>
              <a:gd name="connsiteY1" fmla="*/ 0 h 1123950"/>
              <a:gd name="connsiteX2" fmla="*/ 299998 w 299998"/>
              <a:gd name="connsiteY2" fmla="*/ 1123950 h 1123950"/>
              <a:gd name="connsiteX3" fmla="*/ 296476 w 299998"/>
              <a:gd name="connsiteY3" fmla="*/ 1123950 h 1123950"/>
              <a:gd name="connsiteX4" fmla="*/ 0 w 299998"/>
              <a:gd name="connsiteY4" fmla="*/ 827474 h 1123950"/>
              <a:gd name="connsiteX5" fmla="*/ 0 w 299998"/>
              <a:gd name="connsiteY5" fmla="*/ 296476 h 1123950"/>
              <a:gd name="connsiteX6" fmla="*/ 296476 w 299998"/>
              <a:gd name="connsiteY6" fmla="*/ 0 h 112395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</a:cxnLst>
            <a:rect l="l" t="t" r="r" b="b"/>
            <a:pathLst>
              <a:path w="299998" h="1123950">
                <a:moveTo>
                  <a:pt x="296476" y="0"/>
                </a:moveTo>
                <a:lnTo>
                  <a:pt x="299998" y="0"/>
                </a:lnTo>
                <a:lnTo>
                  <a:pt x="299998" y="1123950"/>
                </a:lnTo>
                <a:lnTo>
                  <a:pt x="296476" y="1123950"/>
                </a:lnTo>
                <a:cubicBezTo>
                  <a:pt x="296476" y="960211"/>
                  <a:pt x="163739" y="827474"/>
                  <a:pt x="0" y="827474"/>
                </a:cubicBezTo>
                <a:lnTo>
                  <a:pt x="0" y="296476"/>
                </a:lnTo>
                <a:cubicBezTo>
                  <a:pt x="163739" y="296476"/>
                  <a:pt x="296476" y="163739"/>
                  <a:pt x="296476" y="0"/>
                </a:cubicBezTo>
                <a:close/>
              </a:path>
            </a:pathLst>
          </a:custGeom>
          <a:grp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>
            <a:no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fr-FR"/>
          </a:p>
        </xdr:txBody>
      </xdr:sp>
    </xdr:grpSp>
    <xdr:clientData/>
  </xdr:twoCellAnchor>
  <xdr:twoCellAnchor>
    <xdr:from>
      <xdr:col>3</xdr:col>
      <xdr:colOff>752473</xdr:colOff>
      <xdr:row>0</xdr:row>
      <xdr:rowOff>152400</xdr:rowOff>
    </xdr:from>
    <xdr:to>
      <xdr:col>19</xdr:col>
      <xdr:colOff>209550</xdr:colOff>
      <xdr:row>3</xdr:row>
      <xdr:rowOff>37737</xdr:rowOff>
    </xdr:to>
    <xdr:sp macro="" textlink="">
      <xdr:nvSpPr>
        <xdr:cNvPr id="25" name="Rectangle : coins arrondis 24">
          <a:extLst>
            <a:ext uri="{FF2B5EF4-FFF2-40B4-BE49-F238E27FC236}">
              <a16:creationId xmlns:a16="http://schemas.microsoft.com/office/drawing/2014/main" id="{A5EFF9A8-42A5-44B1-B754-7409C54F1C07}"/>
            </a:ext>
          </a:extLst>
        </xdr:cNvPr>
        <xdr:cNvSpPr/>
      </xdr:nvSpPr>
      <xdr:spPr>
        <a:xfrm>
          <a:off x="3038473" y="152400"/>
          <a:ext cx="11649077" cy="456837"/>
        </a:xfrm>
        <a:prstGeom prst="roundRect">
          <a:avLst>
            <a:gd name="adj" fmla="val 0"/>
          </a:avLst>
        </a:prstGeom>
        <a:solidFill>
          <a:schemeClr val="accent5">
            <a:lumMod val="7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sz="2800" b="1" cap="none" spc="0">
              <a:ln w="0"/>
              <a:solidFill>
                <a:schemeClr val="bg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Tableau de bord des ventes  - Année 2023</a:t>
          </a:r>
        </a:p>
      </xdr:txBody>
    </xdr:sp>
    <xdr:clientData/>
  </xdr:twoCellAnchor>
  <xdr:twoCellAnchor>
    <xdr:from>
      <xdr:col>3</xdr:col>
      <xdr:colOff>685797</xdr:colOff>
      <xdr:row>11</xdr:row>
      <xdr:rowOff>133350</xdr:rowOff>
    </xdr:from>
    <xdr:to>
      <xdr:col>13</xdr:col>
      <xdr:colOff>447674</xdr:colOff>
      <xdr:row>28</xdr:row>
      <xdr:rowOff>19050</xdr:rowOff>
    </xdr:to>
    <xdr:sp macro="" textlink="">
      <xdr:nvSpPr>
        <xdr:cNvPr id="37" name="Rectangle : coins arrondis 36">
          <a:extLst>
            <a:ext uri="{FF2B5EF4-FFF2-40B4-BE49-F238E27FC236}">
              <a16:creationId xmlns:a16="http://schemas.microsoft.com/office/drawing/2014/main" id="{1C729664-D0E2-4605-8E0D-5193E409C16E}"/>
            </a:ext>
          </a:extLst>
        </xdr:cNvPr>
        <xdr:cNvSpPr/>
      </xdr:nvSpPr>
      <xdr:spPr>
        <a:xfrm>
          <a:off x="2971797" y="2228850"/>
          <a:ext cx="7381877" cy="3124200"/>
        </a:xfrm>
        <a:prstGeom prst="roundRect">
          <a:avLst>
            <a:gd name="adj" fmla="val 4959"/>
          </a:avLst>
        </a:prstGeom>
        <a:solidFill>
          <a:schemeClr val="bg1"/>
        </a:solidFill>
        <a:ln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 b="1" cap="none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>
    <xdr:from>
      <xdr:col>3</xdr:col>
      <xdr:colOff>657223</xdr:colOff>
      <xdr:row>28</xdr:row>
      <xdr:rowOff>161925</xdr:rowOff>
    </xdr:from>
    <xdr:to>
      <xdr:col>13</xdr:col>
      <xdr:colOff>419100</xdr:colOff>
      <xdr:row>45</xdr:row>
      <xdr:rowOff>47625</xdr:rowOff>
    </xdr:to>
    <xdr:sp macro="" textlink="">
      <xdr:nvSpPr>
        <xdr:cNvPr id="39" name="Rectangle : coins arrondis 38">
          <a:extLst>
            <a:ext uri="{FF2B5EF4-FFF2-40B4-BE49-F238E27FC236}">
              <a16:creationId xmlns:a16="http://schemas.microsoft.com/office/drawing/2014/main" id="{7066F88A-7A1A-4863-8FDE-8C0E8C872848}"/>
            </a:ext>
          </a:extLst>
        </xdr:cNvPr>
        <xdr:cNvSpPr/>
      </xdr:nvSpPr>
      <xdr:spPr>
        <a:xfrm>
          <a:off x="2943223" y="5495925"/>
          <a:ext cx="7381877" cy="3124200"/>
        </a:xfrm>
        <a:prstGeom prst="roundRect">
          <a:avLst>
            <a:gd name="adj" fmla="val 4959"/>
          </a:avLst>
        </a:prstGeom>
        <a:solidFill>
          <a:schemeClr val="bg1"/>
        </a:solidFill>
        <a:ln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 b="1" cap="none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>
    <xdr:from>
      <xdr:col>13</xdr:col>
      <xdr:colOff>704848</xdr:colOff>
      <xdr:row>28</xdr:row>
      <xdr:rowOff>161925</xdr:rowOff>
    </xdr:from>
    <xdr:to>
      <xdr:col>23</xdr:col>
      <xdr:colOff>190500</xdr:colOff>
      <xdr:row>45</xdr:row>
      <xdr:rowOff>47625</xdr:rowOff>
    </xdr:to>
    <xdr:sp macro="" textlink="">
      <xdr:nvSpPr>
        <xdr:cNvPr id="41" name="Rectangle : coins arrondis 40">
          <a:extLst>
            <a:ext uri="{FF2B5EF4-FFF2-40B4-BE49-F238E27FC236}">
              <a16:creationId xmlns:a16="http://schemas.microsoft.com/office/drawing/2014/main" id="{08FC9243-6E99-4F12-BB66-D2E61C0856D7}"/>
            </a:ext>
          </a:extLst>
        </xdr:cNvPr>
        <xdr:cNvSpPr/>
      </xdr:nvSpPr>
      <xdr:spPr>
        <a:xfrm>
          <a:off x="10610848" y="5495925"/>
          <a:ext cx="7105652" cy="3124200"/>
        </a:xfrm>
        <a:prstGeom prst="roundRect">
          <a:avLst>
            <a:gd name="adj" fmla="val 4959"/>
          </a:avLst>
        </a:prstGeom>
        <a:solidFill>
          <a:schemeClr val="bg1"/>
        </a:solidFill>
        <a:ln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 b="1" cap="none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 editAs="oneCell">
    <xdr:from>
      <xdr:col>3</xdr:col>
      <xdr:colOff>676276</xdr:colOff>
      <xdr:row>12</xdr:row>
      <xdr:rowOff>66675</xdr:rowOff>
    </xdr:from>
    <xdr:to>
      <xdr:col>13</xdr:col>
      <xdr:colOff>466726</xdr:colOff>
      <xdr:row>17</xdr:row>
      <xdr:rowOff>104775</xdr:rowOff>
    </xdr:to>
    <mc:AlternateContent xmlns:mc="http://schemas.openxmlformats.org/markup-compatibility/2006" xmlns:tsle="http://schemas.microsoft.com/office/drawing/2012/timeslicer">
      <mc:Choice Requires="tsle">
        <xdr:graphicFrame macro="">
          <xdr:nvGraphicFramePr>
            <xdr:cNvPr id="43" name="Date Cdme 1">
              <a:extLst>
                <a:ext uri="{FF2B5EF4-FFF2-40B4-BE49-F238E27FC236}">
                  <a16:creationId xmlns:a16="http://schemas.microsoft.com/office/drawing/2014/main" id="{FDE24BC3-555E-4F2B-AFBA-49CA8BCFC595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2/timeslicer">
              <tsle:timeslicer name="Date Cdme 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962276" y="2352675"/>
              <a:ext cx="7410450" cy="9906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fr-FR" sz="1100"/>
                <a:t>Chronologie : fonctionne dans Excel 2013 ou version ultérieure. Ne pas déplacer ou redimensionner.</a:t>
              </a:r>
            </a:p>
          </xdr:txBody>
        </xdr:sp>
      </mc:Fallback>
    </mc:AlternateContent>
    <xdr:clientData/>
  </xdr:twoCellAnchor>
  <xdr:twoCellAnchor>
    <xdr:from>
      <xdr:col>4</xdr:col>
      <xdr:colOff>9524</xdr:colOff>
      <xdr:row>11</xdr:row>
      <xdr:rowOff>133350</xdr:rowOff>
    </xdr:from>
    <xdr:to>
      <xdr:col>7</xdr:col>
      <xdr:colOff>133350</xdr:colOff>
      <xdr:row>14</xdr:row>
      <xdr:rowOff>18687</xdr:rowOff>
    </xdr:to>
    <xdr:sp macro="" textlink="">
      <xdr:nvSpPr>
        <xdr:cNvPr id="44" name="Rectangle : coins arrondis 43">
          <a:extLst>
            <a:ext uri="{FF2B5EF4-FFF2-40B4-BE49-F238E27FC236}">
              <a16:creationId xmlns:a16="http://schemas.microsoft.com/office/drawing/2014/main" id="{F62D44DF-804D-413F-BFB8-2D7A3318DF3B}"/>
            </a:ext>
          </a:extLst>
        </xdr:cNvPr>
        <xdr:cNvSpPr/>
      </xdr:nvSpPr>
      <xdr:spPr>
        <a:xfrm>
          <a:off x="3057524" y="2228850"/>
          <a:ext cx="2409826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Période</a:t>
          </a:r>
          <a:r>
            <a:rPr lang="fr-FR" b="1" cap="none" spc="0" baseline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 calendaire</a:t>
          </a:r>
          <a:endParaRPr lang="fr-FR" b="1" cap="none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>
    <xdr:from>
      <xdr:col>0</xdr:col>
      <xdr:colOff>409122</xdr:colOff>
      <xdr:row>2</xdr:row>
      <xdr:rowOff>57386</xdr:rowOff>
    </xdr:from>
    <xdr:to>
      <xdr:col>2</xdr:col>
      <xdr:colOff>685122</xdr:colOff>
      <xdr:row>27</xdr:row>
      <xdr:rowOff>180318</xdr:rowOff>
    </xdr:to>
    <xdr:grpSp>
      <xdr:nvGrpSpPr>
        <xdr:cNvPr id="21" name="Groupe 20">
          <a:extLst>
            <a:ext uri="{FF2B5EF4-FFF2-40B4-BE49-F238E27FC236}">
              <a16:creationId xmlns:a16="http://schemas.microsoft.com/office/drawing/2014/main" id="{03607318-9061-43A1-9263-D24895A8F048}"/>
            </a:ext>
          </a:extLst>
        </xdr:cNvPr>
        <xdr:cNvGrpSpPr/>
      </xdr:nvGrpSpPr>
      <xdr:grpSpPr>
        <a:xfrm>
          <a:off x="409122" y="417219"/>
          <a:ext cx="1884667" cy="4620849"/>
          <a:chOff x="400050" y="474672"/>
          <a:chExt cx="1800000" cy="4894503"/>
        </a:xfrm>
      </xdr:grpSpPr>
      <xdr:pic>
        <xdr:nvPicPr>
          <xdr:cNvPr id="3" name="Image 2">
            <a:hlinkClick xmlns:r="http://schemas.openxmlformats.org/officeDocument/2006/relationships" r:id="rId2" tooltip="Retour au Menu"/>
            <a:extLst>
              <a:ext uri="{FF2B5EF4-FFF2-40B4-BE49-F238E27FC236}">
                <a16:creationId xmlns:a16="http://schemas.microsoft.com/office/drawing/2014/main" id="{18DFCAA8-BFA2-4702-B440-861050D29C5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42951" y="474672"/>
            <a:ext cx="1190624" cy="967382"/>
          </a:xfrm>
          <a:prstGeom prst="rect">
            <a:avLst/>
          </a:prstGeom>
        </xdr:spPr>
      </xdr:pic>
      <xdr:sp macro="" textlink="">
        <xdr:nvSpPr>
          <xdr:cNvPr id="23" name="Rectangle : coins arrondis 22">
            <a:hlinkClick xmlns:r="http://schemas.openxmlformats.org/officeDocument/2006/relationships" r:id="rId4"/>
            <a:extLst>
              <a:ext uri="{FF2B5EF4-FFF2-40B4-BE49-F238E27FC236}">
                <a16:creationId xmlns:a16="http://schemas.microsoft.com/office/drawing/2014/main" id="{9D787D0C-9D9A-4A87-9B3F-2D555793DD90}"/>
              </a:ext>
            </a:extLst>
          </xdr:cNvPr>
          <xdr:cNvSpPr/>
        </xdr:nvSpPr>
        <xdr:spPr>
          <a:xfrm>
            <a:off x="400050" y="1724025"/>
            <a:ext cx="1800000" cy="540000"/>
          </a:xfrm>
          <a:prstGeom prst="roundRect">
            <a:avLst>
              <a:gd name="adj" fmla="val 5000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fr-FR" sz="1600" b="1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Agency FB" panose="020B0503020202020204" pitchFamily="34" charset="0"/>
              </a:rPr>
              <a:t>DASHBOARD</a:t>
            </a:r>
          </a:p>
        </xdr:txBody>
      </xdr:sp>
      <xdr:sp macro="" textlink="">
        <xdr:nvSpPr>
          <xdr:cNvPr id="24" name="Rectangle : coins arrondis 23">
            <a:hlinkClick xmlns:r="http://schemas.openxmlformats.org/officeDocument/2006/relationships" r:id="rId5" tooltip="Tableau de Bord Région"/>
            <a:extLst>
              <a:ext uri="{FF2B5EF4-FFF2-40B4-BE49-F238E27FC236}">
                <a16:creationId xmlns:a16="http://schemas.microsoft.com/office/drawing/2014/main" id="{21C8F46B-58BC-40B4-8FB6-EE37357E384A}"/>
              </a:ext>
            </a:extLst>
          </xdr:cNvPr>
          <xdr:cNvSpPr/>
        </xdr:nvSpPr>
        <xdr:spPr>
          <a:xfrm>
            <a:off x="400050" y="4829175"/>
            <a:ext cx="1800000" cy="540000"/>
          </a:xfrm>
          <a:prstGeom prst="roundRect">
            <a:avLst>
              <a:gd name="adj" fmla="val 5000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fr-FR" sz="1600" b="1" cap="none" spc="0">
                <a:ln w="0"/>
                <a:solidFill>
                  <a:schemeClr val="bg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Agency FB" panose="020B0503020202020204" pitchFamily="34" charset="0"/>
              </a:rPr>
              <a:t>REGIONS</a:t>
            </a:r>
          </a:p>
        </xdr:txBody>
      </xdr:sp>
      <xdr:sp macro="" textlink="">
        <xdr:nvSpPr>
          <xdr:cNvPr id="45" name="Rectangle : coins arrondis 44">
            <a:hlinkClick xmlns:r="http://schemas.openxmlformats.org/officeDocument/2006/relationships" r:id="rId6" tooltip="Tableau de Bord Commerciaux"/>
            <a:extLst>
              <a:ext uri="{FF2B5EF4-FFF2-40B4-BE49-F238E27FC236}">
                <a16:creationId xmlns:a16="http://schemas.microsoft.com/office/drawing/2014/main" id="{9BBBAB04-EF7D-4A9A-B3C1-E1C7FF2145CF}"/>
              </a:ext>
            </a:extLst>
          </xdr:cNvPr>
          <xdr:cNvSpPr/>
        </xdr:nvSpPr>
        <xdr:spPr>
          <a:xfrm>
            <a:off x="400050" y="2759075"/>
            <a:ext cx="1800000" cy="540000"/>
          </a:xfrm>
          <a:prstGeom prst="roundRect">
            <a:avLst>
              <a:gd name="adj" fmla="val 5000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fr-FR" sz="1600" b="1" cap="none" spc="0">
                <a:ln w="0"/>
                <a:solidFill>
                  <a:schemeClr val="bg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Agency FB" panose="020B0503020202020204" pitchFamily="34" charset="0"/>
              </a:rPr>
              <a:t>COMMERCIAUX</a:t>
            </a:r>
          </a:p>
        </xdr:txBody>
      </xdr:sp>
      <xdr:sp macro="" textlink="">
        <xdr:nvSpPr>
          <xdr:cNvPr id="46" name="Rectangle : coins arrondis 45">
            <a:hlinkClick xmlns:r="http://schemas.openxmlformats.org/officeDocument/2006/relationships" r:id="rId5" tooltip="Détail des Clients"/>
            <a:extLst>
              <a:ext uri="{FF2B5EF4-FFF2-40B4-BE49-F238E27FC236}">
                <a16:creationId xmlns:a16="http://schemas.microsoft.com/office/drawing/2014/main" id="{139FF3A5-250A-4687-AC48-72F317621C6C}"/>
              </a:ext>
            </a:extLst>
          </xdr:cNvPr>
          <xdr:cNvSpPr/>
        </xdr:nvSpPr>
        <xdr:spPr>
          <a:xfrm>
            <a:off x="400050" y="3794125"/>
            <a:ext cx="1800000" cy="540000"/>
          </a:xfrm>
          <a:prstGeom prst="roundRect">
            <a:avLst>
              <a:gd name="adj" fmla="val 5000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fr-FR" sz="1600" b="1" cap="none" spc="0">
                <a:ln w="0"/>
                <a:solidFill>
                  <a:schemeClr val="bg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Agency FB" panose="020B0503020202020204" pitchFamily="34" charset="0"/>
              </a:rPr>
              <a:t>CLIENTS</a:t>
            </a:r>
          </a:p>
        </xdr:txBody>
      </xdr:sp>
    </xdr:grpSp>
    <xdr:clientData/>
  </xdr:twoCellAnchor>
  <xdr:twoCellAnchor>
    <xdr:from>
      <xdr:col>13</xdr:col>
      <xdr:colOff>717551</xdr:colOff>
      <xdr:row>11</xdr:row>
      <xdr:rowOff>66675</xdr:rowOff>
    </xdr:from>
    <xdr:to>
      <xdr:col>23</xdr:col>
      <xdr:colOff>155575</xdr:colOff>
      <xdr:row>27</xdr:row>
      <xdr:rowOff>184150</xdr:rowOff>
    </xdr:to>
    <xdr:grpSp>
      <xdr:nvGrpSpPr>
        <xdr:cNvPr id="65" name="Groupe 64">
          <a:extLst>
            <a:ext uri="{FF2B5EF4-FFF2-40B4-BE49-F238E27FC236}">
              <a16:creationId xmlns:a16="http://schemas.microsoft.com/office/drawing/2014/main" id="{F2C4815A-D2FE-4B8F-AA53-3196EE3BA47D}"/>
            </a:ext>
          </a:extLst>
        </xdr:cNvPr>
        <xdr:cNvGrpSpPr/>
      </xdr:nvGrpSpPr>
      <xdr:grpSpPr>
        <a:xfrm>
          <a:off x="11173884" y="2045758"/>
          <a:ext cx="7481358" cy="2996142"/>
          <a:chOff x="10539126" y="2190750"/>
          <a:chExt cx="7058024" cy="3165475"/>
        </a:xfrm>
      </xdr:grpSpPr>
      <xdr:sp macro="" textlink="">
        <xdr:nvSpPr>
          <xdr:cNvPr id="38" name="Rectangle : coins arrondis 37">
            <a:extLst>
              <a:ext uri="{FF2B5EF4-FFF2-40B4-BE49-F238E27FC236}">
                <a16:creationId xmlns:a16="http://schemas.microsoft.com/office/drawing/2014/main" id="{AF087216-6AE2-4857-84F2-C371AAA52651}"/>
              </a:ext>
            </a:extLst>
          </xdr:cNvPr>
          <xdr:cNvSpPr/>
        </xdr:nvSpPr>
        <xdr:spPr>
          <a:xfrm>
            <a:off x="10539126" y="2232025"/>
            <a:ext cx="7058024" cy="3124200"/>
          </a:xfrm>
          <a:prstGeom prst="roundRect">
            <a:avLst>
              <a:gd name="adj" fmla="val 4959"/>
            </a:avLst>
          </a:prstGeom>
          <a:solidFill>
            <a:schemeClr val="bg1"/>
          </a:solidFill>
          <a:ln>
            <a:noFill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fr-FR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endParaRPr>
          </a:p>
        </xdr:txBody>
      </xdr:sp>
      <xdr:graphicFrame macro="">
        <xdr:nvGraphicFramePr>
          <xdr:cNvPr id="47" name="Graphique 46">
            <a:extLst>
              <a:ext uri="{FF2B5EF4-FFF2-40B4-BE49-F238E27FC236}">
                <a16:creationId xmlns:a16="http://schemas.microsoft.com/office/drawing/2014/main" id="{09A8B8C7-391C-4955-B3D9-06202F0E70F9}"/>
              </a:ext>
            </a:extLst>
          </xdr:cNvPr>
          <xdr:cNvGraphicFramePr>
            <a:graphicFrameLocks/>
          </xdr:cNvGraphicFramePr>
        </xdr:nvGraphicFramePr>
        <xdr:xfrm>
          <a:off x="10896600" y="2724149"/>
          <a:ext cx="6467475" cy="2524125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7"/>
          </a:graphicData>
        </a:graphic>
      </xdr:graphicFrame>
      <xdr:sp macro="" textlink="">
        <xdr:nvSpPr>
          <xdr:cNvPr id="48" name="Rectangle : coins arrondis 47">
            <a:extLst>
              <a:ext uri="{FF2B5EF4-FFF2-40B4-BE49-F238E27FC236}">
                <a16:creationId xmlns:a16="http://schemas.microsoft.com/office/drawing/2014/main" id="{D2FFB74F-DFB2-4CF1-B309-FD21649F02D2}"/>
              </a:ext>
            </a:extLst>
          </xdr:cNvPr>
          <xdr:cNvSpPr/>
        </xdr:nvSpPr>
        <xdr:spPr>
          <a:xfrm>
            <a:off x="10725149" y="2190750"/>
            <a:ext cx="4048126" cy="456837"/>
          </a:xfrm>
          <a:prstGeom prst="roundRect">
            <a:avLst>
              <a:gd name="adj" fmla="val 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fr-FR" b="1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Nombre</a:t>
            </a:r>
            <a:r>
              <a:rPr lang="fr-FR" b="1" cap="none" spc="0" baseline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 par tranche de facturation</a:t>
            </a:r>
            <a:endParaRPr lang="fr-FR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endParaRPr>
          </a:p>
        </xdr:txBody>
      </xdr:sp>
    </xdr:grpSp>
    <xdr:clientData/>
  </xdr:twoCellAnchor>
  <xdr:twoCellAnchor>
    <xdr:from>
      <xdr:col>3</xdr:col>
      <xdr:colOff>619125</xdr:colOff>
      <xdr:row>0</xdr:row>
      <xdr:rowOff>76200</xdr:rowOff>
    </xdr:from>
    <xdr:to>
      <xdr:col>22</xdr:col>
      <xdr:colOff>523875</xdr:colOff>
      <xdr:row>10</xdr:row>
      <xdr:rowOff>142876</xdr:rowOff>
    </xdr:to>
    <xdr:grpSp>
      <xdr:nvGrpSpPr>
        <xdr:cNvPr id="85" name="Groupe 84">
          <a:extLst>
            <a:ext uri="{FF2B5EF4-FFF2-40B4-BE49-F238E27FC236}">
              <a16:creationId xmlns:a16="http://schemas.microsoft.com/office/drawing/2014/main" id="{65FCF080-AFCE-457E-8D0E-99BD460FF7F0}"/>
            </a:ext>
          </a:extLst>
        </xdr:cNvPr>
        <xdr:cNvGrpSpPr/>
      </xdr:nvGrpSpPr>
      <xdr:grpSpPr>
        <a:xfrm>
          <a:off x="3032125" y="76200"/>
          <a:ext cx="15187083" cy="1865843"/>
          <a:chOff x="3009900" y="66675"/>
          <a:chExt cx="14382750" cy="1971676"/>
        </a:xfrm>
      </xdr:grpSpPr>
      <xdr:grpSp>
        <xdr:nvGrpSpPr>
          <xdr:cNvPr id="2" name="Groupe 1">
            <a:extLst>
              <a:ext uri="{FF2B5EF4-FFF2-40B4-BE49-F238E27FC236}">
                <a16:creationId xmlns:a16="http://schemas.microsoft.com/office/drawing/2014/main" id="{F62EF06B-2386-4ACE-81E7-D99964C46CAE}"/>
              </a:ext>
            </a:extLst>
          </xdr:cNvPr>
          <xdr:cNvGrpSpPr/>
        </xdr:nvGrpSpPr>
        <xdr:grpSpPr>
          <a:xfrm>
            <a:off x="3009900" y="914398"/>
            <a:ext cx="2800351" cy="1123953"/>
            <a:chOff x="3495675" y="1057273"/>
            <a:chExt cx="2800351" cy="1123953"/>
          </a:xfrm>
        </xdr:grpSpPr>
        <xdr:sp macro="" textlink="">
          <xdr:nvSpPr>
            <xdr:cNvPr id="26" name="Rectangle : coins arrondis 25">
              <a:extLst>
                <a:ext uri="{FF2B5EF4-FFF2-40B4-BE49-F238E27FC236}">
                  <a16:creationId xmlns:a16="http://schemas.microsoft.com/office/drawing/2014/main" id="{42F32E63-9B7B-43CA-BFD0-8627FC37C3FA}"/>
                </a:ext>
              </a:extLst>
            </xdr:cNvPr>
            <xdr:cNvSpPr/>
          </xdr:nvSpPr>
          <xdr:spPr>
            <a:xfrm>
              <a:off x="3552824" y="1057275"/>
              <a:ext cx="2743202" cy="1114425"/>
            </a:xfrm>
            <a:prstGeom prst="roundRect">
              <a:avLst>
                <a:gd name="adj" fmla="val 16239"/>
              </a:avLst>
            </a:prstGeom>
            <a:solidFill>
              <a:schemeClr val="bg1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fr-FR" b="1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endParaRPr>
            </a:p>
          </xdr:txBody>
        </xdr:sp>
        <xdr:sp macro="" textlink="">
          <xdr:nvSpPr>
            <xdr:cNvPr id="27" name="Rectangle : avec coins arrondis en haut 26">
              <a:extLst>
                <a:ext uri="{FF2B5EF4-FFF2-40B4-BE49-F238E27FC236}">
                  <a16:creationId xmlns:a16="http://schemas.microsoft.com/office/drawing/2014/main" id="{60AC1015-639B-44AE-BDD8-2641EF725B52}"/>
                </a:ext>
              </a:extLst>
            </xdr:cNvPr>
            <xdr:cNvSpPr/>
          </xdr:nvSpPr>
          <xdr:spPr>
            <a:xfrm rot="16200000">
              <a:off x="3157536" y="1395412"/>
              <a:ext cx="1123953" cy="447675"/>
            </a:xfrm>
            <a:prstGeom prst="round2SameRect">
              <a:avLst>
                <a:gd name="adj1" fmla="val 25178"/>
                <a:gd name="adj2" fmla="val 0"/>
              </a:avLst>
            </a:prstGeom>
            <a:solidFill>
              <a:srgbClr val="D84356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fr-FR" b="1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endParaRPr>
            </a:p>
          </xdr:txBody>
        </xdr:sp>
      </xdr:grpSp>
      <xdr:pic>
        <xdr:nvPicPr>
          <xdr:cNvPr id="50" name="Graphique 49" descr="Caisse enregistreuse avec un remplissage uni">
            <a:extLst>
              <a:ext uri="{FF2B5EF4-FFF2-40B4-BE49-F238E27FC236}">
                <a16:creationId xmlns:a16="http://schemas.microsoft.com/office/drawing/2014/main" id="{093E6428-2BAB-47F3-8E30-4133B796E19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  <a:ext uri="{96DAC541-7B7A-43D3-8B79-37D633B846F1}">
                <asvg:svgBlip xmlns:asvg="http://schemas.microsoft.com/office/drawing/2016/SVG/main" r:embed="rId9"/>
              </a:ext>
            </a:extLst>
          </a:blip>
          <a:stretch>
            <a:fillRect/>
          </a:stretch>
        </xdr:blipFill>
        <xdr:spPr>
          <a:xfrm>
            <a:off x="3552825" y="1190625"/>
            <a:ext cx="581025" cy="581025"/>
          </a:xfrm>
          <a:prstGeom prst="rect">
            <a:avLst/>
          </a:prstGeom>
        </xdr:spPr>
      </xdr:pic>
      <xdr:sp macro="" textlink="'Liste TCD'!Q4">
        <xdr:nvSpPr>
          <xdr:cNvPr id="51" name="Rectangle : coins arrondis 50">
            <a:extLst>
              <a:ext uri="{FF2B5EF4-FFF2-40B4-BE49-F238E27FC236}">
                <a16:creationId xmlns:a16="http://schemas.microsoft.com/office/drawing/2014/main" id="{4A7627CB-82C0-4D93-9D6B-F0DD041C51D9}"/>
              </a:ext>
            </a:extLst>
          </xdr:cNvPr>
          <xdr:cNvSpPr/>
        </xdr:nvSpPr>
        <xdr:spPr>
          <a:xfrm>
            <a:off x="4324349" y="1466850"/>
            <a:ext cx="1428751" cy="456837"/>
          </a:xfrm>
          <a:prstGeom prst="roundRect">
            <a:avLst>
              <a:gd name="adj" fmla="val 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fld id="{D335DA90-F890-48BA-929D-700FF74C4552}" type="TxLink">
              <a:rPr lang="en-US" sz="2000" b="1" i="0" u="none" strike="noStrike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Calibri"/>
                <a:cs typeface="Calibri"/>
              </a:rPr>
              <a:pPr algn="ctr"/>
              <a:t>435,036 €</a:t>
            </a:fld>
            <a:endParaRPr lang="fr-FR" sz="36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endParaRPr>
          </a:p>
        </xdr:txBody>
      </xdr:sp>
      <xdr:sp macro="" textlink="">
        <xdr:nvSpPr>
          <xdr:cNvPr id="52" name="Rectangle 51">
            <a:extLst>
              <a:ext uri="{FF2B5EF4-FFF2-40B4-BE49-F238E27FC236}">
                <a16:creationId xmlns:a16="http://schemas.microsoft.com/office/drawing/2014/main" id="{0736CA13-A000-48B6-9208-676F97D75314}"/>
              </a:ext>
            </a:extLst>
          </xdr:cNvPr>
          <xdr:cNvSpPr/>
        </xdr:nvSpPr>
        <xdr:spPr>
          <a:xfrm flipH="1">
            <a:off x="4238624" y="1104900"/>
            <a:ext cx="47625" cy="720000"/>
          </a:xfrm>
          <a:prstGeom prst="rect">
            <a:avLst/>
          </a:prstGeom>
          <a:solidFill>
            <a:schemeClr val="bg2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fr-FR" sz="1100"/>
          </a:p>
        </xdr:txBody>
      </xdr:sp>
      <xdr:sp macro="" textlink="">
        <xdr:nvSpPr>
          <xdr:cNvPr id="56" name="Rectangle : coins arrondis 55">
            <a:extLst>
              <a:ext uri="{FF2B5EF4-FFF2-40B4-BE49-F238E27FC236}">
                <a16:creationId xmlns:a16="http://schemas.microsoft.com/office/drawing/2014/main" id="{29FB9531-F9FD-4CA6-B880-5C49D0A4F758}"/>
              </a:ext>
            </a:extLst>
          </xdr:cNvPr>
          <xdr:cNvSpPr/>
        </xdr:nvSpPr>
        <xdr:spPr>
          <a:xfrm>
            <a:off x="4410075" y="962025"/>
            <a:ext cx="1238250" cy="456837"/>
          </a:xfrm>
          <a:prstGeom prst="roundRect">
            <a:avLst>
              <a:gd name="adj" fmla="val 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fr-FR" b="0" cap="none" spc="0">
                <a:ln w="0"/>
                <a:solidFill>
                  <a:sysClr val="windowText" lastClr="000000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Total</a:t>
            </a:r>
            <a:br>
              <a:rPr lang="fr-FR" b="0" cap="none" spc="0">
                <a:ln w="0"/>
                <a:solidFill>
                  <a:sysClr val="windowText" lastClr="000000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</a:br>
            <a:r>
              <a:rPr lang="fr-FR" b="0" cap="none" spc="0">
                <a:ln w="0"/>
                <a:solidFill>
                  <a:sysClr val="windowText" lastClr="000000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Revenue</a:t>
            </a:r>
          </a:p>
        </xdr:txBody>
      </xdr:sp>
      <xdr:pic>
        <xdr:nvPicPr>
          <xdr:cNvPr id="94" name="Graphique 93" descr="Caisse enregistreuse avec un remplissage uni">
            <a:extLst>
              <a:ext uri="{FF2B5EF4-FFF2-40B4-BE49-F238E27FC236}">
                <a16:creationId xmlns:a16="http://schemas.microsoft.com/office/drawing/2014/main" id="{1485CF76-4C6E-4772-B0F6-C151223FEF6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  <a:ext uri="{96DAC541-7B7A-43D3-8B79-37D633B846F1}">
                <asvg:svgBlip xmlns:asvg="http://schemas.microsoft.com/office/drawing/2016/SVG/main" r:embed="rId9"/>
              </a:ext>
            </a:extLst>
          </a:blip>
          <a:stretch>
            <a:fillRect/>
          </a:stretch>
        </xdr:blipFill>
        <xdr:spPr>
          <a:xfrm>
            <a:off x="16811625" y="66675"/>
            <a:ext cx="581025" cy="581025"/>
          </a:xfrm>
          <a:prstGeom prst="rect">
            <a:avLst/>
          </a:prstGeom>
        </xdr:spPr>
      </xdr:pic>
    </xdr:grpSp>
    <xdr:clientData/>
  </xdr:twoCellAnchor>
  <xdr:twoCellAnchor>
    <xdr:from>
      <xdr:col>11</xdr:col>
      <xdr:colOff>561975</xdr:colOff>
      <xdr:row>4</xdr:row>
      <xdr:rowOff>161923</xdr:rowOff>
    </xdr:from>
    <xdr:to>
      <xdr:col>15</xdr:col>
      <xdr:colOff>314326</xdr:colOff>
      <xdr:row>10</xdr:row>
      <xdr:rowOff>142876</xdr:rowOff>
    </xdr:to>
    <xdr:grpSp>
      <xdr:nvGrpSpPr>
        <xdr:cNvPr id="84" name="Groupe 83">
          <a:extLst>
            <a:ext uri="{FF2B5EF4-FFF2-40B4-BE49-F238E27FC236}">
              <a16:creationId xmlns:a16="http://schemas.microsoft.com/office/drawing/2014/main" id="{07D53C2D-FE88-4070-9E9F-A7A07C2D8C87}"/>
            </a:ext>
          </a:extLst>
        </xdr:cNvPr>
        <xdr:cNvGrpSpPr/>
      </xdr:nvGrpSpPr>
      <xdr:grpSpPr>
        <a:xfrm>
          <a:off x="9409642" y="881590"/>
          <a:ext cx="2969684" cy="1060453"/>
          <a:chOff x="6019800" y="914398"/>
          <a:chExt cx="2800351" cy="1123953"/>
        </a:xfrm>
      </xdr:grpSpPr>
      <xdr:grpSp>
        <xdr:nvGrpSpPr>
          <xdr:cNvPr id="28" name="Groupe 27">
            <a:extLst>
              <a:ext uri="{FF2B5EF4-FFF2-40B4-BE49-F238E27FC236}">
                <a16:creationId xmlns:a16="http://schemas.microsoft.com/office/drawing/2014/main" id="{0BBC2E84-0E38-4842-8AC5-ED5280A00D5C}"/>
              </a:ext>
            </a:extLst>
          </xdr:cNvPr>
          <xdr:cNvGrpSpPr/>
        </xdr:nvGrpSpPr>
        <xdr:grpSpPr>
          <a:xfrm>
            <a:off x="6019800" y="914398"/>
            <a:ext cx="2800351" cy="1123953"/>
            <a:chOff x="3495675" y="1057273"/>
            <a:chExt cx="2800351" cy="1123953"/>
          </a:xfrm>
        </xdr:grpSpPr>
        <xdr:sp macro="" textlink="">
          <xdr:nvSpPr>
            <xdr:cNvPr id="29" name="Rectangle : coins arrondis 28">
              <a:extLst>
                <a:ext uri="{FF2B5EF4-FFF2-40B4-BE49-F238E27FC236}">
                  <a16:creationId xmlns:a16="http://schemas.microsoft.com/office/drawing/2014/main" id="{FAA35B12-08F5-40CC-B967-712FA912D12F}"/>
                </a:ext>
              </a:extLst>
            </xdr:cNvPr>
            <xdr:cNvSpPr/>
          </xdr:nvSpPr>
          <xdr:spPr>
            <a:xfrm>
              <a:off x="3552824" y="1057275"/>
              <a:ext cx="2743202" cy="1114425"/>
            </a:xfrm>
            <a:prstGeom prst="roundRect">
              <a:avLst>
                <a:gd name="adj" fmla="val 16239"/>
              </a:avLst>
            </a:prstGeom>
            <a:solidFill>
              <a:schemeClr val="bg1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fr-FR" b="1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endParaRPr>
            </a:p>
          </xdr:txBody>
        </xdr:sp>
        <xdr:sp macro="" textlink="">
          <xdr:nvSpPr>
            <xdr:cNvPr id="30" name="Rectangle : avec coins arrondis en haut 29">
              <a:extLst>
                <a:ext uri="{FF2B5EF4-FFF2-40B4-BE49-F238E27FC236}">
                  <a16:creationId xmlns:a16="http://schemas.microsoft.com/office/drawing/2014/main" id="{BCF9418F-F408-45EE-AAB4-5365F5FCCBD1}"/>
                </a:ext>
              </a:extLst>
            </xdr:cNvPr>
            <xdr:cNvSpPr/>
          </xdr:nvSpPr>
          <xdr:spPr>
            <a:xfrm rot="16200000">
              <a:off x="3157536" y="1395412"/>
              <a:ext cx="1123953" cy="447675"/>
            </a:xfrm>
            <a:prstGeom prst="round2SameRect">
              <a:avLst>
                <a:gd name="adj1" fmla="val 25178"/>
                <a:gd name="adj2" fmla="val 0"/>
              </a:avLst>
            </a:prstGeom>
            <a:solidFill>
              <a:srgbClr val="E87D2D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fr-FR" b="1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endParaRPr>
            </a:p>
          </xdr:txBody>
        </xdr:sp>
      </xdr:grpSp>
      <xdr:sp macro="" textlink="">
        <xdr:nvSpPr>
          <xdr:cNvPr id="53" name="Rectangle 52">
            <a:extLst>
              <a:ext uri="{FF2B5EF4-FFF2-40B4-BE49-F238E27FC236}">
                <a16:creationId xmlns:a16="http://schemas.microsoft.com/office/drawing/2014/main" id="{E2AE13DF-8773-4A6D-8C71-7161CA86FD1A}"/>
              </a:ext>
            </a:extLst>
          </xdr:cNvPr>
          <xdr:cNvSpPr/>
        </xdr:nvSpPr>
        <xdr:spPr>
          <a:xfrm flipH="1">
            <a:off x="7258049" y="1114425"/>
            <a:ext cx="47625" cy="720000"/>
          </a:xfrm>
          <a:prstGeom prst="rect">
            <a:avLst/>
          </a:prstGeom>
          <a:solidFill>
            <a:schemeClr val="bg2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fr-FR" sz="1100"/>
          </a:p>
        </xdr:txBody>
      </xdr:sp>
      <xdr:sp macro="" textlink="">
        <xdr:nvSpPr>
          <xdr:cNvPr id="57" name="Rectangle : coins arrondis 56">
            <a:extLst>
              <a:ext uri="{FF2B5EF4-FFF2-40B4-BE49-F238E27FC236}">
                <a16:creationId xmlns:a16="http://schemas.microsoft.com/office/drawing/2014/main" id="{05CB6B66-4A4D-40C5-8AA2-1D2D9AA7261E}"/>
              </a:ext>
            </a:extLst>
          </xdr:cNvPr>
          <xdr:cNvSpPr/>
        </xdr:nvSpPr>
        <xdr:spPr>
          <a:xfrm>
            <a:off x="7486650" y="990600"/>
            <a:ext cx="1238250" cy="456837"/>
          </a:xfrm>
          <a:prstGeom prst="roundRect">
            <a:avLst>
              <a:gd name="adj" fmla="val 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fr-FR" b="0" cap="none" spc="0">
                <a:ln w="0"/>
                <a:solidFill>
                  <a:sysClr val="windowText" lastClr="000000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Nombre</a:t>
            </a:r>
            <a:br>
              <a:rPr lang="fr-FR" b="0" cap="none" spc="0">
                <a:ln w="0"/>
                <a:solidFill>
                  <a:sysClr val="windowText" lastClr="000000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</a:br>
            <a:r>
              <a:rPr lang="fr-FR" b="0" cap="none" spc="0">
                <a:ln w="0"/>
                <a:solidFill>
                  <a:sysClr val="windowText" lastClr="000000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Clients</a:t>
            </a:r>
          </a:p>
        </xdr:txBody>
      </xdr:sp>
      <xdr:pic>
        <xdr:nvPicPr>
          <xdr:cNvPr id="61" name="Graphique 60" descr="Badge d'employé avec un remplissage uni">
            <a:extLst>
              <a:ext uri="{FF2B5EF4-FFF2-40B4-BE49-F238E27FC236}">
                <a16:creationId xmlns:a16="http://schemas.microsoft.com/office/drawing/2014/main" id="{5B8BEA69-2747-42B1-9066-1D09632A9EB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>
            <a:extLst>
              <a:ext uri="{28A0092B-C50C-407E-A947-70E740481C1C}">
                <a14:useLocalDpi xmlns:a14="http://schemas.microsoft.com/office/drawing/2010/main" val="0"/>
              </a:ext>
              <a:ext uri="{96DAC541-7B7A-43D3-8B79-37D633B846F1}">
                <asvg:svgBlip xmlns:asvg="http://schemas.microsoft.com/office/drawing/2016/SVG/main" r:embed="rId11"/>
              </a:ext>
            </a:extLst>
          </a:blip>
          <a:stretch>
            <a:fillRect/>
          </a:stretch>
        </xdr:blipFill>
        <xdr:spPr>
          <a:xfrm>
            <a:off x="6531750" y="1147724"/>
            <a:ext cx="612000" cy="612000"/>
          </a:xfrm>
          <a:prstGeom prst="rect">
            <a:avLst/>
          </a:prstGeom>
        </xdr:spPr>
      </xdr:pic>
      <xdr:sp macro="" textlink="'Liste TCD'!S1">
        <xdr:nvSpPr>
          <xdr:cNvPr id="62" name="Rectangle : coins arrondis 61">
            <a:extLst>
              <a:ext uri="{FF2B5EF4-FFF2-40B4-BE49-F238E27FC236}">
                <a16:creationId xmlns:a16="http://schemas.microsoft.com/office/drawing/2014/main" id="{96293D0E-2A9E-4FC5-AF87-57167EF710F3}"/>
              </a:ext>
            </a:extLst>
          </xdr:cNvPr>
          <xdr:cNvSpPr/>
        </xdr:nvSpPr>
        <xdr:spPr>
          <a:xfrm>
            <a:off x="7372349" y="1457325"/>
            <a:ext cx="1428751" cy="456837"/>
          </a:xfrm>
          <a:prstGeom prst="roundRect">
            <a:avLst>
              <a:gd name="adj" fmla="val 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indent="0" algn="ctr" defTabSz="914400" rtl="0" eaLnBrk="1" latinLnBrk="0" hangingPunct="1"/>
            <a:fld id="{48388D1D-CACA-44D3-AF20-BD87316BA62E}" type="TxLink">
              <a:rPr lang="en-US" sz="2000" b="1" i="0" u="none" strike="noStrike" kern="1200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Calibri"/>
                <a:ea typeface="+mn-ea"/>
                <a:cs typeface="Calibri"/>
              </a:rPr>
              <a:pPr marL="0" indent="0" algn="ctr" defTabSz="914400" rtl="0" eaLnBrk="1" latinLnBrk="0" hangingPunct="1"/>
              <a:t>15</a:t>
            </a:fld>
            <a:endParaRPr lang="fr-FR" sz="2000" b="1" i="0" u="none" strike="noStrike" kern="120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Calibri"/>
              <a:ea typeface="+mn-ea"/>
              <a:cs typeface="Calibri"/>
            </a:endParaRPr>
          </a:p>
        </xdr:txBody>
      </xdr:sp>
    </xdr:grpSp>
    <xdr:clientData/>
  </xdr:twoCellAnchor>
  <xdr:twoCellAnchor>
    <xdr:from>
      <xdr:col>19</xdr:col>
      <xdr:colOff>504825</xdr:colOff>
      <xdr:row>4</xdr:row>
      <xdr:rowOff>161923</xdr:rowOff>
    </xdr:from>
    <xdr:to>
      <xdr:col>23</xdr:col>
      <xdr:colOff>276224</xdr:colOff>
      <xdr:row>10</xdr:row>
      <xdr:rowOff>142876</xdr:rowOff>
    </xdr:to>
    <xdr:grpSp>
      <xdr:nvGrpSpPr>
        <xdr:cNvPr id="80" name="Groupe 79">
          <a:extLst>
            <a:ext uri="{FF2B5EF4-FFF2-40B4-BE49-F238E27FC236}">
              <a16:creationId xmlns:a16="http://schemas.microsoft.com/office/drawing/2014/main" id="{C86BDC77-8AC5-4F15-8FCC-3C7C22B80B6D}"/>
            </a:ext>
          </a:extLst>
        </xdr:cNvPr>
        <xdr:cNvGrpSpPr/>
      </xdr:nvGrpSpPr>
      <xdr:grpSpPr>
        <a:xfrm>
          <a:off x="15787158" y="881590"/>
          <a:ext cx="2988733" cy="1060453"/>
          <a:chOff x="12058650" y="933448"/>
          <a:chExt cx="2819399" cy="1123953"/>
        </a:xfrm>
      </xdr:grpSpPr>
      <xdr:grpSp>
        <xdr:nvGrpSpPr>
          <xdr:cNvPr id="34" name="Groupe 33">
            <a:extLst>
              <a:ext uri="{FF2B5EF4-FFF2-40B4-BE49-F238E27FC236}">
                <a16:creationId xmlns:a16="http://schemas.microsoft.com/office/drawing/2014/main" id="{ABA34377-6905-4EDE-9A94-785DA63B8482}"/>
              </a:ext>
            </a:extLst>
          </xdr:cNvPr>
          <xdr:cNvGrpSpPr/>
        </xdr:nvGrpSpPr>
        <xdr:grpSpPr>
          <a:xfrm>
            <a:off x="12058650" y="933448"/>
            <a:ext cx="2800351" cy="1123953"/>
            <a:chOff x="3495675" y="1057273"/>
            <a:chExt cx="2800351" cy="1123953"/>
          </a:xfrm>
        </xdr:grpSpPr>
        <xdr:sp macro="" textlink="">
          <xdr:nvSpPr>
            <xdr:cNvPr id="35" name="Rectangle : coins arrondis 34">
              <a:extLst>
                <a:ext uri="{FF2B5EF4-FFF2-40B4-BE49-F238E27FC236}">
                  <a16:creationId xmlns:a16="http://schemas.microsoft.com/office/drawing/2014/main" id="{5F0FAA8A-5459-43EE-A70B-7FCB0881A02C}"/>
                </a:ext>
              </a:extLst>
            </xdr:cNvPr>
            <xdr:cNvSpPr/>
          </xdr:nvSpPr>
          <xdr:spPr>
            <a:xfrm>
              <a:off x="3552824" y="1057275"/>
              <a:ext cx="2743202" cy="1114425"/>
            </a:xfrm>
            <a:prstGeom prst="roundRect">
              <a:avLst>
                <a:gd name="adj" fmla="val 16239"/>
              </a:avLst>
            </a:prstGeom>
            <a:solidFill>
              <a:schemeClr val="bg1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fr-FR" b="1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endParaRPr>
            </a:p>
          </xdr:txBody>
        </xdr:sp>
        <xdr:sp macro="" textlink="">
          <xdr:nvSpPr>
            <xdr:cNvPr id="36" name="Rectangle : avec coins arrondis en haut 35">
              <a:extLst>
                <a:ext uri="{FF2B5EF4-FFF2-40B4-BE49-F238E27FC236}">
                  <a16:creationId xmlns:a16="http://schemas.microsoft.com/office/drawing/2014/main" id="{E0B54618-7833-46F1-BA10-A8AAE45ADDA2}"/>
                </a:ext>
              </a:extLst>
            </xdr:cNvPr>
            <xdr:cNvSpPr/>
          </xdr:nvSpPr>
          <xdr:spPr>
            <a:xfrm rot="16200000">
              <a:off x="3157536" y="1395412"/>
              <a:ext cx="1123953" cy="447675"/>
            </a:xfrm>
            <a:prstGeom prst="round2SameRect">
              <a:avLst>
                <a:gd name="adj1" fmla="val 25178"/>
                <a:gd name="adj2" fmla="val 0"/>
              </a:avLst>
            </a:prstGeom>
            <a:solidFill>
              <a:srgbClr val="304057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fr-FR" b="1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endParaRPr>
            </a:p>
          </xdr:txBody>
        </xdr:sp>
      </xdr:grpSp>
      <xdr:sp macro="" textlink="">
        <xdr:nvSpPr>
          <xdr:cNvPr id="55" name="Rectangle 54">
            <a:extLst>
              <a:ext uri="{FF2B5EF4-FFF2-40B4-BE49-F238E27FC236}">
                <a16:creationId xmlns:a16="http://schemas.microsoft.com/office/drawing/2014/main" id="{88CE127D-232C-4191-9BC5-DDD8ED2B0A69}"/>
              </a:ext>
            </a:extLst>
          </xdr:cNvPr>
          <xdr:cNvSpPr/>
        </xdr:nvSpPr>
        <xdr:spPr>
          <a:xfrm flipH="1">
            <a:off x="13296899" y="1133475"/>
            <a:ext cx="47625" cy="720000"/>
          </a:xfrm>
          <a:prstGeom prst="rect">
            <a:avLst/>
          </a:prstGeom>
          <a:solidFill>
            <a:schemeClr val="bg2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fr-FR" sz="1100"/>
          </a:p>
        </xdr:txBody>
      </xdr:sp>
      <xdr:pic>
        <xdr:nvPicPr>
          <xdr:cNvPr id="68" name="Graphique 67" descr="Carte avec repère avec un remplissage uni">
            <a:extLst>
              <a:ext uri="{FF2B5EF4-FFF2-40B4-BE49-F238E27FC236}">
                <a16:creationId xmlns:a16="http://schemas.microsoft.com/office/drawing/2014/main" id="{505044D0-7C44-4063-96B4-FA9EF2DB5EA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>
            <a:extLst>
              <a:ext uri="{28A0092B-C50C-407E-A947-70E740481C1C}">
                <a14:useLocalDpi xmlns:a14="http://schemas.microsoft.com/office/drawing/2010/main" val="0"/>
              </a:ext>
              <a:ext uri="{96DAC541-7B7A-43D3-8B79-37D633B846F1}">
                <asvg:svgBlip xmlns:asvg="http://schemas.microsoft.com/office/drawing/2016/SVG/main" r:embed="rId13"/>
              </a:ext>
            </a:extLst>
          </a:blip>
          <a:stretch>
            <a:fillRect/>
          </a:stretch>
        </xdr:blipFill>
        <xdr:spPr>
          <a:xfrm>
            <a:off x="12592050" y="1162050"/>
            <a:ext cx="612000" cy="612000"/>
          </a:xfrm>
          <a:prstGeom prst="rect">
            <a:avLst/>
          </a:prstGeom>
        </xdr:spPr>
      </xdr:pic>
      <xdr:sp macro="" textlink="">
        <xdr:nvSpPr>
          <xdr:cNvPr id="69" name="Rectangle : coins arrondis 68">
            <a:extLst>
              <a:ext uri="{FF2B5EF4-FFF2-40B4-BE49-F238E27FC236}">
                <a16:creationId xmlns:a16="http://schemas.microsoft.com/office/drawing/2014/main" id="{0EFEB6F0-81E5-4E8B-A6EE-5330E91AFC26}"/>
              </a:ext>
            </a:extLst>
          </xdr:cNvPr>
          <xdr:cNvSpPr/>
        </xdr:nvSpPr>
        <xdr:spPr>
          <a:xfrm>
            <a:off x="13392150" y="1019175"/>
            <a:ext cx="1485899" cy="456837"/>
          </a:xfrm>
          <a:prstGeom prst="roundRect">
            <a:avLst>
              <a:gd name="adj" fmla="val 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fr-FR" b="0" cap="none" spc="0">
                <a:ln w="0"/>
                <a:solidFill>
                  <a:sysClr val="windowText" lastClr="000000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Nombre</a:t>
            </a:r>
            <a:br>
              <a:rPr lang="fr-FR" b="0" cap="none" spc="0">
                <a:ln w="0"/>
                <a:solidFill>
                  <a:sysClr val="windowText" lastClr="000000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</a:br>
            <a:r>
              <a:rPr lang="fr-FR" b="0" cap="none" spc="0">
                <a:ln w="0"/>
                <a:solidFill>
                  <a:sysClr val="windowText" lastClr="000000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Régions</a:t>
            </a:r>
          </a:p>
        </xdr:txBody>
      </xdr:sp>
      <xdr:sp macro="" textlink="'Liste TCD'!X1">
        <xdr:nvSpPr>
          <xdr:cNvPr id="70" name="Rectangle : coins arrondis 69">
            <a:extLst>
              <a:ext uri="{FF2B5EF4-FFF2-40B4-BE49-F238E27FC236}">
                <a16:creationId xmlns:a16="http://schemas.microsoft.com/office/drawing/2014/main" id="{930FB846-239B-477A-B2B0-142F4A0AAAB3}"/>
              </a:ext>
            </a:extLst>
          </xdr:cNvPr>
          <xdr:cNvSpPr/>
        </xdr:nvSpPr>
        <xdr:spPr>
          <a:xfrm>
            <a:off x="13401674" y="1543050"/>
            <a:ext cx="1428751" cy="456837"/>
          </a:xfrm>
          <a:prstGeom prst="roundRect">
            <a:avLst>
              <a:gd name="adj" fmla="val 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indent="0" algn="ctr" defTabSz="914400" rtl="0" eaLnBrk="1" latinLnBrk="0" hangingPunct="1"/>
            <a:fld id="{E8E11C7F-0C97-40DE-9F4D-3462FBE3742F}" type="TxLink">
              <a:rPr lang="en-US" sz="2000" b="1" i="0" u="none" strike="noStrike" kern="1200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Calibri"/>
                <a:ea typeface="+mn-ea"/>
                <a:cs typeface="Calibri"/>
              </a:rPr>
              <a:pPr marL="0" indent="0" algn="ctr" defTabSz="914400" rtl="0" eaLnBrk="1" latinLnBrk="0" hangingPunct="1"/>
              <a:t>4</a:t>
            </a:fld>
            <a:endParaRPr lang="fr-FR" sz="2000" b="1" i="0" u="none" strike="noStrike" kern="120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Calibri"/>
              <a:ea typeface="+mn-ea"/>
              <a:cs typeface="Calibri"/>
            </a:endParaRPr>
          </a:p>
        </xdr:txBody>
      </xdr:sp>
    </xdr:grpSp>
    <xdr:clientData/>
  </xdr:twoCellAnchor>
  <xdr:twoCellAnchor editAs="oneCell">
    <xdr:from>
      <xdr:col>4</xdr:col>
      <xdr:colOff>133350</xdr:colOff>
      <xdr:row>17</xdr:row>
      <xdr:rowOff>9525</xdr:rowOff>
    </xdr:from>
    <xdr:to>
      <xdr:col>13</xdr:col>
      <xdr:colOff>234971</xdr:colOff>
      <xdr:row>27</xdr:row>
      <xdr:rowOff>120525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71" name="JOURS">
              <a:extLst>
                <a:ext uri="{FF2B5EF4-FFF2-40B4-BE49-F238E27FC236}">
                  <a16:creationId xmlns:a16="http://schemas.microsoft.com/office/drawing/2014/main" id="{F6C7BFBC-525F-4BDE-B273-B7D6DC0AFDF5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JOURS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181350" y="3248025"/>
              <a:ext cx="6959621" cy="20160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fr-FR" sz="1100"/>
                <a:t>Cette forme représente un segment. Les segments sont pris en charge dans Excel 2010 ou version ultérieure.
En revanche, si la forme a été modifiée dans une version précédente d’Excel, ou si le classeur a été enregistré dans Excel 2003 ou une version précédente, vous ne pouvez pas utiliser le segment.</a:t>
              </a:r>
            </a:p>
          </xdr:txBody>
        </xdr:sp>
      </mc:Fallback>
    </mc:AlternateContent>
    <xdr:clientData/>
  </xdr:twoCellAnchor>
  <xdr:twoCellAnchor>
    <xdr:from>
      <xdr:col>4</xdr:col>
      <xdr:colOff>200025</xdr:colOff>
      <xdr:row>30</xdr:row>
      <xdr:rowOff>85725</xdr:rowOff>
    </xdr:from>
    <xdr:to>
      <xdr:col>13</xdr:col>
      <xdr:colOff>247650</xdr:colOff>
      <xdr:row>44</xdr:row>
      <xdr:rowOff>161925</xdr:rowOff>
    </xdr:to>
    <xdr:graphicFrame macro="">
      <xdr:nvGraphicFramePr>
        <xdr:cNvPr id="72" name="Graphique 71">
          <a:extLst>
            <a:ext uri="{FF2B5EF4-FFF2-40B4-BE49-F238E27FC236}">
              <a16:creationId xmlns:a16="http://schemas.microsoft.com/office/drawing/2014/main" id="{C5AC8BD8-4196-442F-98A1-18326EDBBF1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3</xdr:col>
      <xdr:colOff>685799</xdr:colOff>
      <xdr:row>28</xdr:row>
      <xdr:rowOff>180975</xdr:rowOff>
    </xdr:from>
    <xdr:to>
      <xdr:col>7</xdr:col>
      <xdr:colOff>695325</xdr:colOff>
      <xdr:row>31</xdr:row>
      <xdr:rowOff>66312</xdr:rowOff>
    </xdr:to>
    <xdr:sp macro="" textlink="">
      <xdr:nvSpPr>
        <xdr:cNvPr id="73" name="Rectangle : coins arrondis 72">
          <a:extLst>
            <a:ext uri="{FF2B5EF4-FFF2-40B4-BE49-F238E27FC236}">
              <a16:creationId xmlns:a16="http://schemas.microsoft.com/office/drawing/2014/main" id="{8502CC8D-7F82-4B9D-B2FD-6F8401B2BF96}"/>
            </a:ext>
          </a:extLst>
        </xdr:cNvPr>
        <xdr:cNvSpPr/>
      </xdr:nvSpPr>
      <xdr:spPr>
        <a:xfrm>
          <a:off x="2971799" y="5514975"/>
          <a:ext cx="3057526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Top 5 - Revenue par client</a:t>
          </a:r>
        </a:p>
      </xdr:txBody>
    </xdr:sp>
    <xdr:clientData/>
  </xdr:twoCellAnchor>
  <xdr:twoCellAnchor>
    <xdr:from>
      <xdr:col>11</xdr:col>
      <xdr:colOff>495300</xdr:colOff>
      <xdr:row>29</xdr:row>
      <xdr:rowOff>66675</xdr:rowOff>
    </xdr:from>
    <xdr:to>
      <xdr:col>13</xdr:col>
      <xdr:colOff>285750</xdr:colOff>
      <xdr:row>31</xdr:row>
      <xdr:rowOff>142512</xdr:rowOff>
    </xdr:to>
    <xdr:sp macro="" textlink="">
      <xdr:nvSpPr>
        <xdr:cNvPr id="74" name="Rectangle : coins arrondis 73">
          <a:hlinkClick xmlns:r="http://schemas.openxmlformats.org/officeDocument/2006/relationships" r:id="rId5" tooltip="Détails des Clients"/>
          <a:extLst>
            <a:ext uri="{FF2B5EF4-FFF2-40B4-BE49-F238E27FC236}">
              <a16:creationId xmlns:a16="http://schemas.microsoft.com/office/drawing/2014/main" id="{207F9614-8DDD-4A19-AD55-04D6B3925935}"/>
            </a:ext>
          </a:extLst>
        </xdr:cNvPr>
        <xdr:cNvSpPr/>
      </xdr:nvSpPr>
      <xdr:spPr>
        <a:xfrm>
          <a:off x="8877300" y="5591175"/>
          <a:ext cx="1314450" cy="456837"/>
        </a:xfrm>
        <a:prstGeom prst="roundRect">
          <a:avLst>
            <a:gd name="adj" fmla="val 50000"/>
          </a:avLst>
        </a:prstGeom>
        <a:noFill/>
        <a:ln w="28575">
          <a:solidFill>
            <a:srgbClr val="E87D2D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1" cap="none" spc="0">
              <a:ln w="0"/>
              <a:solidFill>
                <a:srgbClr val="E87D2D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Détails</a:t>
          </a:r>
        </a:p>
      </xdr:txBody>
    </xdr:sp>
    <xdr:clientData/>
  </xdr:twoCellAnchor>
  <xdr:twoCellAnchor>
    <xdr:from>
      <xdr:col>14</xdr:col>
      <xdr:colOff>66674</xdr:colOff>
      <xdr:row>32</xdr:row>
      <xdr:rowOff>0</xdr:rowOff>
    </xdr:from>
    <xdr:to>
      <xdr:col>23</xdr:col>
      <xdr:colOff>57149</xdr:colOff>
      <xdr:row>43</xdr:row>
      <xdr:rowOff>171450</xdr:rowOff>
    </xdr:to>
    <xdr:graphicFrame macro="">
      <xdr:nvGraphicFramePr>
        <xdr:cNvPr id="75" name="Graphique 74">
          <a:extLst>
            <a:ext uri="{FF2B5EF4-FFF2-40B4-BE49-F238E27FC236}">
              <a16:creationId xmlns:a16="http://schemas.microsoft.com/office/drawing/2014/main" id="{C5034151-2251-4647-A88A-FF3EC86AC7E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13</xdr:col>
      <xdr:colOff>685799</xdr:colOff>
      <xdr:row>28</xdr:row>
      <xdr:rowOff>171450</xdr:rowOff>
    </xdr:from>
    <xdr:to>
      <xdr:col>18</xdr:col>
      <xdr:colOff>581025</xdr:colOff>
      <xdr:row>31</xdr:row>
      <xdr:rowOff>56787</xdr:rowOff>
    </xdr:to>
    <xdr:sp macro="" textlink="">
      <xdr:nvSpPr>
        <xdr:cNvPr id="76" name="Rectangle : coins arrondis 75">
          <a:extLst>
            <a:ext uri="{FF2B5EF4-FFF2-40B4-BE49-F238E27FC236}">
              <a16:creationId xmlns:a16="http://schemas.microsoft.com/office/drawing/2014/main" id="{2DEB0247-75DC-45A7-B8EE-94F48F28F408}"/>
            </a:ext>
          </a:extLst>
        </xdr:cNvPr>
        <xdr:cNvSpPr/>
      </xdr:nvSpPr>
      <xdr:spPr>
        <a:xfrm>
          <a:off x="10591799" y="5505450"/>
          <a:ext cx="3705226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Total</a:t>
          </a:r>
          <a:r>
            <a:rPr lang="fr-FR" b="1" cap="none" spc="0" baseline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 </a:t>
          </a:r>
          <a:r>
            <a:rPr lang="fr-FR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Revenue par commerciaux</a:t>
          </a:r>
        </a:p>
      </xdr:txBody>
    </xdr:sp>
    <xdr:clientData/>
  </xdr:twoCellAnchor>
  <xdr:twoCellAnchor>
    <xdr:from>
      <xdr:col>21</xdr:col>
      <xdr:colOff>142875</xdr:colOff>
      <xdr:row>29</xdr:row>
      <xdr:rowOff>76200</xdr:rowOff>
    </xdr:from>
    <xdr:to>
      <xdr:col>22</xdr:col>
      <xdr:colOff>695325</xdr:colOff>
      <xdr:row>31</xdr:row>
      <xdr:rowOff>152037</xdr:rowOff>
    </xdr:to>
    <xdr:sp macro="" textlink="">
      <xdr:nvSpPr>
        <xdr:cNvPr id="77" name="Rectangle : coins arrondis 76">
          <a:hlinkClick xmlns:r="http://schemas.openxmlformats.org/officeDocument/2006/relationships" r:id="rId6" tooltip="Detail Commerciaux"/>
          <a:extLst>
            <a:ext uri="{FF2B5EF4-FFF2-40B4-BE49-F238E27FC236}">
              <a16:creationId xmlns:a16="http://schemas.microsoft.com/office/drawing/2014/main" id="{ECAFD1B9-9B01-4C07-9B28-B4D921796710}"/>
            </a:ext>
          </a:extLst>
        </xdr:cNvPr>
        <xdr:cNvSpPr/>
      </xdr:nvSpPr>
      <xdr:spPr>
        <a:xfrm>
          <a:off x="16144875" y="5600700"/>
          <a:ext cx="1314450" cy="456837"/>
        </a:xfrm>
        <a:prstGeom prst="roundRect">
          <a:avLst>
            <a:gd name="adj" fmla="val 50000"/>
          </a:avLst>
        </a:prstGeom>
        <a:noFill/>
        <a:ln w="28575">
          <a:solidFill>
            <a:srgbClr val="13AEB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1" cap="none" spc="0">
              <a:ln w="0"/>
              <a:solidFill>
                <a:srgbClr val="13AEB0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Détails</a:t>
          </a:r>
        </a:p>
      </xdr:txBody>
    </xdr:sp>
    <xdr:clientData/>
  </xdr:twoCellAnchor>
  <xdr:twoCellAnchor>
    <xdr:from>
      <xdr:col>15</xdr:col>
      <xdr:colOff>533400</xdr:colOff>
      <xdr:row>4</xdr:row>
      <xdr:rowOff>161923</xdr:rowOff>
    </xdr:from>
    <xdr:to>
      <xdr:col>19</xdr:col>
      <xdr:colOff>285751</xdr:colOff>
      <xdr:row>10</xdr:row>
      <xdr:rowOff>142876</xdr:rowOff>
    </xdr:to>
    <xdr:grpSp>
      <xdr:nvGrpSpPr>
        <xdr:cNvPr id="83" name="Groupe 82">
          <a:extLst>
            <a:ext uri="{FF2B5EF4-FFF2-40B4-BE49-F238E27FC236}">
              <a16:creationId xmlns:a16="http://schemas.microsoft.com/office/drawing/2014/main" id="{E2F7CC2D-539A-4EEE-BFF2-39ABE1166DC9}"/>
            </a:ext>
          </a:extLst>
        </xdr:cNvPr>
        <xdr:cNvGrpSpPr/>
      </xdr:nvGrpSpPr>
      <xdr:grpSpPr>
        <a:xfrm>
          <a:off x="12598400" y="881590"/>
          <a:ext cx="2969684" cy="1060453"/>
          <a:chOff x="9039225" y="923923"/>
          <a:chExt cx="2800351" cy="1123953"/>
        </a:xfrm>
      </xdr:grpSpPr>
      <xdr:grpSp>
        <xdr:nvGrpSpPr>
          <xdr:cNvPr id="31" name="Groupe 30">
            <a:extLst>
              <a:ext uri="{FF2B5EF4-FFF2-40B4-BE49-F238E27FC236}">
                <a16:creationId xmlns:a16="http://schemas.microsoft.com/office/drawing/2014/main" id="{AF613453-19E3-484D-BAC6-07360267DB86}"/>
              </a:ext>
            </a:extLst>
          </xdr:cNvPr>
          <xdr:cNvGrpSpPr/>
        </xdr:nvGrpSpPr>
        <xdr:grpSpPr>
          <a:xfrm>
            <a:off x="9039225" y="923923"/>
            <a:ext cx="2800351" cy="1123953"/>
            <a:chOff x="3495675" y="1057273"/>
            <a:chExt cx="2800351" cy="1123953"/>
          </a:xfrm>
        </xdr:grpSpPr>
        <xdr:sp macro="" textlink="">
          <xdr:nvSpPr>
            <xdr:cNvPr id="32" name="Rectangle : coins arrondis 31">
              <a:extLst>
                <a:ext uri="{FF2B5EF4-FFF2-40B4-BE49-F238E27FC236}">
                  <a16:creationId xmlns:a16="http://schemas.microsoft.com/office/drawing/2014/main" id="{1F01899E-2C5C-41E2-8829-285CDACFA359}"/>
                </a:ext>
              </a:extLst>
            </xdr:cNvPr>
            <xdr:cNvSpPr/>
          </xdr:nvSpPr>
          <xdr:spPr>
            <a:xfrm>
              <a:off x="3552824" y="1057275"/>
              <a:ext cx="2743202" cy="1114425"/>
            </a:xfrm>
            <a:prstGeom prst="roundRect">
              <a:avLst>
                <a:gd name="adj" fmla="val 16239"/>
              </a:avLst>
            </a:prstGeom>
            <a:solidFill>
              <a:schemeClr val="bg1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fr-FR" b="1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endParaRPr>
            </a:p>
          </xdr:txBody>
        </xdr:sp>
        <xdr:sp macro="" textlink="">
          <xdr:nvSpPr>
            <xdr:cNvPr id="33" name="Rectangle : avec coins arrondis en haut 32">
              <a:extLst>
                <a:ext uri="{FF2B5EF4-FFF2-40B4-BE49-F238E27FC236}">
                  <a16:creationId xmlns:a16="http://schemas.microsoft.com/office/drawing/2014/main" id="{571327C5-B644-4677-A0CE-BA18FBD4C313}"/>
                </a:ext>
              </a:extLst>
            </xdr:cNvPr>
            <xdr:cNvSpPr/>
          </xdr:nvSpPr>
          <xdr:spPr>
            <a:xfrm rot="16200000">
              <a:off x="3157536" y="1395412"/>
              <a:ext cx="1123953" cy="447675"/>
            </a:xfrm>
            <a:prstGeom prst="round2SameRect">
              <a:avLst>
                <a:gd name="adj1" fmla="val 25178"/>
                <a:gd name="adj2" fmla="val 0"/>
              </a:avLst>
            </a:prstGeom>
            <a:solidFill>
              <a:srgbClr val="13AEB0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fr-FR" b="1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endParaRPr>
            </a:p>
          </xdr:txBody>
        </xdr:sp>
      </xdr:grpSp>
      <xdr:sp macro="" textlink="">
        <xdr:nvSpPr>
          <xdr:cNvPr id="63" name="Rectangle : coins arrondis 62">
            <a:extLst>
              <a:ext uri="{FF2B5EF4-FFF2-40B4-BE49-F238E27FC236}">
                <a16:creationId xmlns:a16="http://schemas.microsoft.com/office/drawing/2014/main" id="{9A9C55F1-7E88-495D-AD73-28944A9E69A3}"/>
              </a:ext>
            </a:extLst>
          </xdr:cNvPr>
          <xdr:cNvSpPr/>
        </xdr:nvSpPr>
        <xdr:spPr>
          <a:xfrm>
            <a:off x="10334625" y="1000125"/>
            <a:ext cx="1485899" cy="456837"/>
          </a:xfrm>
          <a:prstGeom prst="roundRect">
            <a:avLst>
              <a:gd name="adj" fmla="val 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fr-FR" b="0" cap="none" spc="0">
                <a:ln w="0"/>
                <a:solidFill>
                  <a:sysClr val="windowText" lastClr="000000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Nombre</a:t>
            </a:r>
            <a:br>
              <a:rPr lang="fr-FR" b="0" cap="none" spc="0">
                <a:ln w="0"/>
                <a:solidFill>
                  <a:sysClr val="windowText" lastClr="000000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</a:br>
            <a:r>
              <a:rPr lang="fr-FR" b="0" cap="none" spc="0">
                <a:ln w="0"/>
                <a:solidFill>
                  <a:sysClr val="windowText" lastClr="000000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Commerciaux</a:t>
            </a:r>
          </a:p>
        </xdr:txBody>
      </xdr:sp>
      <xdr:sp macro="" textlink="'Liste TCD'!U1">
        <xdr:nvSpPr>
          <xdr:cNvPr id="64" name="Rectangle : coins arrondis 63">
            <a:extLst>
              <a:ext uri="{FF2B5EF4-FFF2-40B4-BE49-F238E27FC236}">
                <a16:creationId xmlns:a16="http://schemas.microsoft.com/office/drawing/2014/main" id="{8B37D79E-264F-401D-9790-32E5A301910B}"/>
              </a:ext>
            </a:extLst>
          </xdr:cNvPr>
          <xdr:cNvSpPr/>
        </xdr:nvSpPr>
        <xdr:spPr>
          <a:xfrm>
            <a:off x="10353674" y="1504950"/>
            <a:ext cx="1428751" cy="456837"/>
          </a:xfrm>
          <a:prstGeom prst="roundRect">
            <a:avLst>
              <a:gd name="adj" fmla="val 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indent="0" algn="ctr" defTabSz="914400" rtl="0" eaLnBrk="1" latinLnBrk="0" hangingPunct="1"/>
            <a:fld id="{7D66683C-6C65-4F19-B381-0F771391D7DC}" type="TxLink">
              <a:rPr lang="en-US" sz="2000" b="1" i="0" u="none" strike="noStrike" kern="1200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Calibri"/>
                <a:ea typeface="+mn-ea"/>
                <a:cs typeface="Calibri"/>
              </a:rPr>
              <a:pPr marL="0" indent="0" algn="ctr" defTabSz="914400" rtl="0" eaLnBrk="1" latinLnBrk="0" hangingPunct="1"/>
              <a:t>8</a:t>
            </a:fld>
            <a:endParaRPr lang="fr-FR" sz="2000" b="1" i="0" u="none" strike="noStrike" kern="120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Calibri"/>
              <a:ea typeface="+mn-ea"/>
              <a:cs typeface="Calibri"/>
            </a:endParaRPr>
          </a:p>
        </xdr:txBody>
      </xdr:sp>
      <xdr:sp macro="" textlink="">
        <xdr:nvSpPr>
          <xdr:cNvPr id="81" name="Rectangle 80">
            <a:extLst>
              <a:ext uri="{FF2B5EF4-FFF2-40B4-BE49-F238E27FC236}">
                <a16:creationId xmlns:a16="http://schemas.microsoft.com/office/drawing/2014/main" id="{6F67F970-5FD2-4093-8DE4-E81783237D6A}"/>
              </a:ext>
            </a:extLst>
          </xdr:cNvPr>
          <xdr:cNvSpPr/>
        </xdr:nvSpPr>
        <xdr:spPr>
          <a:xfrm flipH="1">
            <a:off x="10277474" y="1152525"/>
            <a:ext cx="47625" cy="720000"/>
          </a:xfrm>
          <a:prstGeom prst="rect">
            <a:avLst/>
          </a:prstGeom>
          <a:solidFill>
            <a:schemeClr val="bg2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fr-FR" sz="1100"/>
          </a:p>
        </xdr:txBody>
      </xdr:sp>
      <xdr:pic>
        <xdr:nvPicPr>
          <xdr:cNvPr id="82" name="Graphique 81" descr="Utilisateurs avec un remplissage uni">
            <a:extLst>
              <a:ext uri="{FF2B5EF4-FFF2-40B4-BE49-F238E27FC236}">
                <a16:creationId xmlns:a16="http://schemas.microsoft.com/office/drawing/2014/main" id="{1E9751B5-5030-468E-BE69-34B54AB5581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>
            <a:extLst>
              <a:ext uri="{28A0092B-C50C-407E-A947-70E740481C1C}">
                <a14:useLocalDpi xmlns:a14="http://schemas.microsoft.com/office/drawing/2010/main" val="0"/>
              </a:ext>
              <a:ext uri="{96DAC541-7B7A-43D3-8B79-37D633B846F1}">
                <asvg:svgBlip xmlns:asvg="http://schemas.microsoft.com/office/drawing/2016/SVG/main" r:embed="rId17"/>
              </a:ext>
            </a:extLst>
          </a:blip>
          <a:stretch>
            <a:fillRect/>
          </a:stretch>
        </xdr:blipFill>
        <xdr:spPr>
          <a:xfrm>
            <a:off x="9563100" y="1190624"/>
            <a:ext cx="648000" cy="6480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590550</xdr:colOff>
      <xdr:row>4</xdr:row>
      <xdr:rowOff>161923</xdr:rowOff>
    </xdr:from>
    <xdr:to>
      <xdr:col>11</xdr:col>
      <xdr:colOff>342901</xdr:colOff>
      <xdr:row>10</xdr:row>
      <xdr:rowOff>142876</xdr:rowOff>
    </xdr:to>
    <xdr:grpSp>
      <xdr:nvGrpSpPr>
        <xdr:cNvPr id="86" name="Groupe 85">
          <a:extLst>
            <a:ext uri="{FF2B5EF4-FFF2-40B4-BE49-F238E27FC236}">
              <a16:creationId xmlns:a16="http://schemas.microsoft.com/office/drawing/2014/main" id="{F0964503-106A-4584-9C85-A5D404BA1826}"/>
            </a:ext>
          </a:extLst>
        </xdr:cNvPr>
        <xdr:cNvGrpSpPr/>
      </xdr:nvGrpSpPr>
      <xdr:grpSpPr>
        <a:xfrm>
          <a:off x="6220883" y="881590"/>
          <a:ext cx="2969685" cy="1060453"/>
          <a:chOff x="3009900" y="914398"/>
          <a:chExt cx="2800351" cy="1123953"/>
        </a:xfrm>
      </xdr:grpSpPr>
      <xdr:grpSp>
        <xdr:nvGrpSpPr>
          <xdr:cNvPr id="87" name="Groupe 86">
            <a:extLst>
              <a:ext uri="{FF2B5EF4-FFF2-40B4-BE49-F238E27FC236}">
                <a16:creationId xmlns:a16="http://schemas.microsoft.com/office/drawing/2014/main" id="{7CB22001-DC1D-4BDA-B39F-8399123D8D2B}"/>
              </a:ext>
            </a:extLst>
          </xdr:cNvPr>
          <xdr:cNvGrpSpPr/>
        </xdr:nvGrpSpPr>
        <xdr:grpSpPr>
          <a:xfrm>
            <a:off x="3009900" y="914398"/>
            <a:ext cx="2800351" cy="1123953"/>
            <a:chOff x="3495675" y="1057273"/>
            <a:chExt cx="2800351" cy="1123953"/>
          </a:xfrm>
        </xdr:grpSpPr>
        <xdr:sp macro="" textlink="">
          <xdr:nvSpPr>
            <xdr:cNvPr id="92" name="Rectangle : coins arrondis 91">
              <a:extLst>
                <a:ext uri="{FF2B5EF4-FFF2-40B4-BE49-F238E27FC236}">
                  <a16:creationId xmlns:a16="http://schemas.microsoft.com/office/drawing/2014/main" id="{66974163-8006-4A3D-A7D3-00142691E79A}"/>
                </a:ext>
              </a:extLst>
            </xdr:cNvPr>
            <xdr:cNvSpPr/>
          </xdr:nvSpPr>
          <xdr:spPr>
            <a:xfrm>
              <a:off x="3552824" y="1057275"/>
              <a:ext cx="2743202" cy="1114425"/>
            </a:xfrm>
            <a:prstGeom prst="roundRect">
              <a:avLst>
                <a:gd name="adj" fmla="val 16239"/>
              </a:avLst>
            </a:prstGeom>
            <a:solidFill>
              <a:schemeClr val="bg1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fr-FR" b="1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endParaRPr>
            </a:p>
          </xdr:txBody>
        </xdr:sp>
        <xdr:sp macro="" textlink="">
          <xdr:nvSpPr>
            <xdr:cNvPr id="93" name="Rectangle : avec coins arrondis en haut 92">
              <a:extLst>
                <a:ext uri="{FF2B5EF4-FFF2-40B4-BE49-F238E27FC236}">
                  <a16:creationId xmlns:a16="http://schemas.microsoft.com/office/drawing/2014/main" id="{56B83029-51DD-41E5-A3E9-831CEE15D27D}"/>
                </a:ext>
              </a:extLst>
            </xdr:cNvPr>
            <xdr:cNvSpPr/>
          </xdr:nvSpPr>
          <xdr:spPr>
            <a:xfrm rot="16200000">
              <a:off x="3157536" y="1395412"/>
              <a:ext cx="1123953" cy="447675"/>
            </a:xfrm>
            <a:prstGeom prst="round2SameRect">
              <a:avLst>
                <a:gd name="adj1" fmla="val 25178"/>
                <a:gd name="adj2" fmla="val 0"/>
              </a:avLst>
            </a:prstGeom>
            <a:solidFill>
              <a:srgbClr val="D84356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fr-FR" b="1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endParaRPr>
            </a:p>
          </xdr:txBody>
        </xdr:sp>
      </xdr:grpSp>
      <xdr:pic>
        <xdr:nvPicPr>
          <xdr:cNvPr id="88" name="Graphique 87" descr="Caisse enregistreuse avec un remplissage uni">
            <a:extLst>
              <a:ext uri="{FF2B5EF4-FFF2-40B4-BE49-F238E27FC236}">
                <a16:creationId xmlns:a16="http://schemas.microsoft.com/office/drawing/2014/main" id="{8AA4E94F-7BB8-4134-8D58-918900885C3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  <a:ext uri="{96DAC541-7B7A-43D3-8B79-37D633B846F1}">
                <asvg:svgBlip xmlns:asvg="http://schemas.microsoft.com/office/drawing/2016/SVG/main" r:embed="rId9"/>
              </a:ext>
            </a:extLst>
          </a:blip>
          <a:stretch>
            <a:fillRect/>
          </a:stretch>
        </xdr:blipFill>
        <xdr:spPr>
          <a:xfrm>
            <a:off x="3552825" y="1190625"/>
            <a:ext cx="581025" cy="581025"/>
          </a:xfrm>
          <a:prstGeom prst="rect">
            <a:avLst/>
          </a:prstGeom>
        </xdr:spPr>
      </xdr:pic>
      <xdr:sp macro="" textlink="'Liste TCD'!Q9">
        <xdr:nvSpPr>
          <xdr:cNvPr id="89" name="Rectangle : coins arrondis 88">
            <a:extLst>
              <a:ext uri="{FF2B5EF4-FFF2-40B4-BE49-F238E27FC236}">
                <a16:creationId xmlns:a16="http://schemas.microsoft.com/office/drawing/2014/main" id="{A1E2E4B0-A35F-4A3C-B3BD-C1D8525BE680}"/>
              </a:ext>
            </a:extLst>
          </xdr:cNvPr>
          <xdr:cNvSpPr/>
        </xdr:nvSpPr>
        <xdr:spPr>
          <a:xfrm>
            <a:off x="4324349" y="1466850"/>
            <a:ext cx="1428751" cy="456837"/>
          </a:xfrm>
          <a:prstGeom prst="roundRect">
            <a:avLst>
              <a:gd name="adj" fmla="val 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fld id="{CCAFFB81-72EB-48F8-AC77-071CEE443348}" type="TxLink">
              <a:rPr lang="en-US" sz="2000" b="1" i="0" u="none" strike="noStrike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Calibri"/>
                <a:cs typeface="Calibri"/>
              </a:rPr>
              <a:pPr algn="ctr"/>
              <a:t> 369   </a:t>
            </a:fld>
            <a:endParaRPr lang="fr-FR" sz="60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endParaRPr>
          </a:p>
        </xdr:txBody>
      </xdr:sp>
      <xdr:sp macro="" textlink="">
        <xdr:nvSpPr>
          <xdr:cNvPr id="90" name="Rectangle 89">
            <a:extLst>
              <a:ext uri="{FF2B5EF4-FFF2-40B4-BE49-F238E27FC236}">
                <a16:creationId xmlns:a16="http://schemas.microsoft.com/office/drawing/2014/main" id="{D8B57541-56B2-46A7-9EA7-90F6A0FF2072}"/>
              </a:ext>
            </a:extLst>
          </xdr:cNvPr>
          <xdr:cNvSpPr/>
        </xdr:nvSpPr>
        <xdr:spPr>
          <a:xfrm flipH="1">
            <a:off x="4238624" y="1104900"/>
            <a:ext cx="47625" cy="720000"/>
          </a:xfrm>
          <a:prstGeom prst="rect">
            <a:avLst/>
          </a:prstGeom>
          <a:solidFill>
            <a:schemeClr val="bg2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fr-FR" sz="1100"/>
          </a:p>
        </xdr:txBody>
      </xdr:sp>
      <xdr:sp macro="" textlink="">
        <xdr:nvSpPr>
          <xdr:cNvPr id="91" name="Rectangle : coins arrondis 90">
            <a:extLst>
              <a:ext uri="{FF2B5EF4-FFF2-40B4-BE49-F238E27FC236}">
                <a16:creationId xmlns:a16="http://schemas.microsoft.com/office/drawing/2014/main" id="{9EC9ADFC-8F50-429E-9EB8-760F235C733B}"/>
              </a:ext>
            </a:extLst>
          </xdr:cNvPr>
          <xdr:cNvSpPr/>
        </xdr:nvSpPr>
        <xdr:spPr>
          <a:xfrm>
            <a:off x="4410075" y="962025"/>
            <a:ext cx="1371600" cy="456837"/>
          </a:xfrm>
          <a:prstGeom prst="roundRect">
            <a:avLst>
              <a:gd name="adj" fmla="val 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fr-FR" b="0" cap="none" spc="0">
                <a:ln w="0"/>
                <a:solidFill>
                  <a:sysClr val="windowText" lastClr="000000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Nombre</a:t>
            </a:r>
            <a:br>
              <a:rPr lang="fr-FR" b="0" cap="none" spc="0">
                <a:ln w="0"/>
                <a:solidFill>
                  <a:sysClr val="windowText" lastClr="000000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</a:br>
            <a:r>
              <a:rPr lang="fr-FR" b="0" cap="none" spc="0">
                <a:ln w="0"/>
                <a:solidFill>
                  <a:sysClr val="windowText" lastClr="000000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Commandes</a:t>
            </a:r>
          </a:p>
        </xdr:txBody>
      </xdr: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561973</xdr:colOff>
      <xdr:row>4</xdr:row>
      <xdr:rowOff>57150</xdr:rowOff>
    </xdr:from>
    <xdr:to>
      <xdr:col>24</xdr:col>
      <xdr:colOff>0</xdr:colOff>
      <xdr:row>47</xdr:row>
      <xdr:rowOff>0</xdr:rowOff>
    </xdr:to>
    <xdr:sp macro="" textlink="">
      <xdr:nvSpPr>
        <xdr:cNvPr id="2" name="Rectangle : coins arrondis 1">
          <a:extLst>
            <a:ext uri="{FF2B5EF4-FFF2-40B4-BE49-F238E27FC236}">
              <a16:creationId xmlns:a16="http://schemas.microsoft.com/office/drawing/2014/main" id="{28BC5C0C-BACE-40EA-BA76-618E5EB94D1F}"/>
            </a:ext>
          </a:extLst>
        </xdr:cNvPr>
        <xdr:cNvSpPr/>
      </xdr:nvSpPr>
      <xdr:spPr>
        <a:xfrm>
          <a:off x="2085973" y="819150"/>
          <a:ext cx="16202027" cy="8134350"/>
        </a:xfrm>
        <a:prstGeom prst="roundRect">
          <a:avLst>
            <a:gd name="adj" fmla="val 0"/>
          </a:avLst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/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3</xdr:col>
      <xdr:colOff>0</xdr:colOff>
      <xdr:row>47</xdr:row>
      <xdr:rowOff>19050</xdr:rowOff>
    </xdr:to>
    <xdr:sp macro="" textlink="">
      <xdr:nvSpPr>
        <xdr:cNvPr id="3" name="Rectangle : coins arrondis 2">
          <a:extLst>
            <a:ext uri="{FF2B5EF4-FFF2-40B4-BE49-F238E27FC236}">
              <a16:creationId xmlns:a16="http://schemas.microsoft.com/office/drawing/2014/main" id="{0813E1A0-FC68-4493-A3E8-F2CD4B9FC53E}"/>
            </a:ext>
          </a:extLst>
        </xdr:cNvPr>
        <xdr:cNvSpPr/>
      </xdr:nvSpPr>
      <xdr:spPr>
        <a:xfrm>
          <a:off x="0" y="0"/>
          <a:ext cx="2286000" cy="8972550"/>
        </a:xfrm>
        <a:prstGeom prst="roundRect">
          <a:avLst>
            <a:gd name="adj" fmla="val 0"/>
          </a:avLst>
        </a:prstGeom>
        <a:solidFill>
          <a:srgbClr val="304057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 sz="1600"/>
        </a:p>
      </xdr:txBody>
    </xdr:sp>
    <xdr:clientData/>
  </xdr:twoCellAnchor>
  <xdr:twoCellAnchor editAs="oneCell">
    <xdr:from>
      <xdr:col>0</xdr:col>
      <xdr:colOff>314325</xdr:colOff>
      <xdr:row>9</xdr:row>
      <xdr:rowOff>57150</xdr:rowOff>
    </xdr:from>
    <xdr:to>
      <xdr:col>3</xdr:col>
      <xdr:colOff>9525</xdr:colOff>
      <xdr:row>47</xdr:row>
      <xdr:rowOff>19049</xdr:rowOff>
    </xdr:to>
    <xdr:pic>
      <xdr:nvPicPr>
        <xdr:cNvPr id="4" name="Image 3" descr="Une vue en plongée d’immeubles et du ciel">
          <a:extLst>
            <a:ext uri="{FF2B5EF4-FFF2-40B4-BE49-F238E27FC236}">
              <a16:creationId xmlns:a16="http://schemas.microsoft.com/office/drawing/2014/main" id="{8191CDEC-1635-4B6A-B780-4F548F41CD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alphaModFix amt="35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48" r="18581"/>
        <a:stretch/>
      </xdr:blipFill>
      <xdr:spPr>
        <a:xfrm>
          <a:off x="314325" y="1771650"/>
          <a:ext cx="1981200" cy="7200899"/>
        </a:xfrm>
        <a:prstGeom prst="rect">
          <a:avLst/>
        </a:prstGeom>
      </xdr:spPr>
    </xdr:pic>
    <xdr:clientData/>
  </xdr:twoCellAnchor>
  <xdr:twoCellAnchor>
    <xdr:from>
      <xdr:col>0</xdr:col>
      <xdr:colOff>314326</xdr:colOff>
      <xdr:row>0</xdr:row>
      <xdr:rowOff>180976</xdr:rowOff>
    </xdr:from>
    <xdr:to>
      <xdr:col>2</xdr:col>
      <xdr:colOff>742951</xdr:colOff>
      <xdr:row>47</xdr:row>
      <xdr:rowOff>28577</xdr:rowOff>
    </xdr:to>
    <xdr:sp macro="" textlink="">
      <xdr:nvSpPr>
        <xdr:cNvPr id="5" name="Rectangle : avec coins arrondis en haut 4">
          <a:extLst>
            <a:ext uri="{FF2B5EF4-FFF2-40B4-BE49-F238E27FC236}">
              <a16:creationId xmlns:a16="http://schemas.microsoft.com/office/drawing/2014/main" id="{0EC6235A-7131-4183-9065-5035F16AF7A1}"/>
            </a:ext>
          </a:extLst>
        </xdr:cNvPr>
        <xdr:cNvSpPr/>
      </xdr:nvSpPr>
      <xdr:spPr>
        <a:xfrm rot="16200000">
          <a:off x="-3109912" y="3605214"/>
          <a:ext cx="8801101" cy="1952625"/>
        </a:xfrm>
        <a:prstGeom prst="round2SameRect">
          <a:avLst/>
        </a:prstGeom>
        <a:solidFill>
          <a:srgbClr val="4472C4">
            <a:alpha val="36863"/>
          </a:srgb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0</xdr:col>
      <xdr:colOff>542926</xdr:colOff>
      <xdr:row>13</xdr:row>
      <xdr:rowOff>53589</xdr:rowOff>
    </xdr:from>
    <xdr:to>
      <xdr:col>3</xdr:col>
      <xdr:colOff>9526</xdr:colOff>
      <xdr:row>18</xdr:row>
      <xdr:rowOff>75675</xdr:rowOff>
    </xdr:to>
    <xdr:grpSp>
      <xdr:nvGrpSpPr>
        <xdr:cNvPr id="6" name="Groupe 5">
          <a:extLst>
            <a:ext uri="{FF2B5EF4-FFF2-40B4-BE49-F238E27FC236}">
              <a16:creationId xmlns:a16="http://schemas.microsoft.com/office/drawing/2014/main" id="{E826E53B-E676-44E7-9727-67D8B24B0F4D}"/>
            </a:ext>
          </a:extLst>
        </xdr:cNvPr>
        <xdr:cNvGrpSpPr/>
      </xdr:nvGrpSpPr>
      <xdr:grpSpPr>
        <a:xfrm>
          <a:off x="542926" y="2530089"/>
          <a:ext cx="1866900" cy="974586"/>
          <a:chOff x="4857750" y="1038225"/>
          <a:chExt cx="2071645" cy="1152000"/>
        </a:xfrm>
        <a:solidFill>
          <a:schemeClr val="bg1">
            <a:lumMod val="95000"/>
          </a:schemeClr>
        </a:solidFill>
      </xdr:grpSpPr>
      <xdr:sp macro="" textlink="">
        <xdr:nvSpPr>
          <xdr:cNvPr id="7" name="Rectangle : coins arrondis 6">
            <a:extLst>
              <a:ext uri="{FF2B5EF4-FFF2-40B4-BE49-F238E27FC236}">
                <a16:creationId xmlns:a16="http://schemas.microsoft.com/office/drawing/2014/main" id="{ABAEB078-1220-4143-A6BB-591B9D8CAEB1}"/>
              </a:ext>
            </a:extLst>
          </xdr:cNvPr>
          <xdr:cNvSpPr/>
        </xdr:nvSpPr>
        <xdr:spPr>
          <a:xfrm>
            <a:off x="4857750" y="1344489"/>
            <a:ext cx="2003368" cy="540000"/>
          </a:xfrm>
          <a:prstGeom prst="roundRect">
            <a:avLst>
              <a:gd name="adj" fmla="val 50000"/>
            </a:avLst>
          </a:prstGeom>
          <a:grp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fr-FR"/>
          </a:p>
        </xdr:txBody>
      </xdr:sp>
      <xdr:sp macro="" textlink="">
        <xdr:nvSpPr>
          <xdr:cNvPr id="8" name="Forme libre : forme 7">
            <a:extLst>
              <a:ext uri="{FF2B5EF4-FFF2-40B4-BE49-F238E27FC236}">
                <a16:creationId xmlns:a16="http://schemas.microsoft.com/office/drawing/2014/main" id="{61179614-ADEB-4C62-86BD-97F7577B00AE}"/>
              </a:ext>
            </a:extLst>
          </xdr:cNvPr>
          <xdr:cNvSpPr/>
        </xdr:nvSpPr>
        <xdr:spPr>
          <a:xfrm>
            <a:off x="6629397" y="1038225"/>
            <a:ext cx="299998" cy="1152000"/>
          </a:xfrm>
          <a:custGeom>
            <a:avLst/>
            <a:gdLst>
              <a:gd name="connsiteX0" fmla="*/ 296476 w 299998"/>
              <a:gd name="connsiteY0" fmla="*/ 0 h 1123950"/>
              <a:gd name="connsiteX1" fmla="*/ 299998 w 299998"/>
              <a:gd name="connsiteY1" fmla="*/ 0 h 1123950"/>
              <a:gd name="connsiteX2" fmla="*/ 299998 w 299998"/>
              <a:gd name="connsiteY2" fmla="*/ 1123950 h 1123950"/>
              <a:gd name="connsiteX3" fmla="*/ 296476 w 299998"/>
              <a:gd name="connsiteY3" fmla="*/ 1123950 h 1123950"/>
              <a:gd name="connsiteX4" fmla="*/ 0 w 299998"/>
              <a:gd name="connsiteY4" fmla="*/ 827474 h 1123950"/>
              <a:gd name="connsiteX5" fmla="*/ 0 w 299998"/>
              <a:gd name="connsiteY5" fmla="*/ 296476 h 1123950"/>
              <a:gd name="connsiteX6" fmla="*/ 296476 w 299998"/>
              <a:gd name="connsiteY6" fmla="*/ 0 h 112395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</a:cxnLst>
            <a:rect l="l" t="t" r="r" b="b"/>
            <a:pathLst>
              <a:path w="299998" h="1123950">
                <a:moveTo>
                  <a:pt x="296476" y="0"/>
                </a:moveTo>
                <a:lnTo>
                  <a:pt x="299998" y="0"/>
                </a:lnTo>
                <a:lnTo>
                  <a:pt x="299998" y="1123950"/>
                </a:lnTo>
                <a:lnTo>
                  <a:pt x="296476" y="1123950"/>
                </a:lnTo>
                <a:cubicBezTo>
                  <a:pt x="296476" y="960211"/>
                  <a:pt x="163739" y="827474"/>
                  <a:pt x="0" y="827474"/>
                </a:cubicBezTo>
                <a:lnTo>
                  <a:pt x="0" y="296476"/>
                </a:lnTo>
                <a:cubicBezTo>
                  <a:pt x="163739" y="296476"/>
                  <a:pt x="296476" y="163739"/>
                  <a:pt x="296476" y="0"/>
                </a:cubicBezTo>
                <a:close/>
              </a:path>
            </a:pathLst>
          </a:custGeom>
          <a:grp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>
            <a:no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fr-FR"/>
          </a:p>
        </xdr:txBody>
      </xdr:sp>
    </xdr:grpSp>
    <xdr:clientData/>
  </xdr:twoCellAnchor>
  <xdr:twoCellAnchor>
    <xdr:from>
      <xdr:col>3</xdr:col>
      <xdr:colOff>752473</xdr:colOff>
      <xdr:row>0</xdr:row>
      <xdr:rowOff>152400</xdr:rowOff>
    </xdr:from>
    <xdr:to>
      <xdr:col>19</xdr:col>
      <xdr:colOff>209550</xdr:colOff>
      <xdr:row>3</xdr:row>
      <xdr:rowOff>37737</xdr:rowOff>
    </xdr:to>
    <xdr:sp macro="" textlink="">
      <xdr:nvSpPr>
        <xdr:cNvPr id="9" name="Rectangle : coins arrondis 8">
          <a:extLst>
            <a:ext uri="{FF2B5EF4-FFF2-40B4-BE49-F238E27FC236}">
              <a16:creationId xmlns:a16="http://schemas.microsoft.com/office/drawing/2014/main" id="{B26725A6-EE4E-4330-8E79-4254FE3FEFB7}"/>
            </a:ext>
          </a:extLst>
        </xdr:cNvPr>
        <xdr:cNvSpPr/>
      </xdr:nvSpPr>
      <xdr:spPr>
        <a:xfrm>
          <a:off x="3038473" y="152400"/>
          <a:ext cx="11649077" cy="456837"/>
        </a:xfrm>
        <a:prstGeom prst="roundRect">
          <a:avLst>
            <a:gd name="adj" fmla="val 0"/>
          </a:avLst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sz="2800" b="1" cap="none" spc="0">
              <a:ln w="0"/>
              <a:solidFill>
                <a:srgbClr val="13AEB0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Tableau de bord détail</a:t>
          </a:r>
          <a:r>
            <a:rPr lang="fr-FR" sz="2800" b="1" cap="none" spc="0" baseline="0">
              <a:ln w="0"/>
              <a:solidFill>
                <a:srgbClr val="13AEB0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 par Commerciaux</a:t>
          </a:r>
          <a:r>
            <a:rPr lang="fr-FR" sz="2800" b="1" cap="none" spc="0">
              <a:ln w="0"/>
              <a:solidFill>
                <a:srgbClr val="13AEB0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  - Année 2023</a:t>
          </a:r>
        </a:p>
      </xdr:txBody>
    </xdr:sp>
    <xdr:clientData/>
  </xdr:twoCellAnchor>
  <xdr:twoCellAnchor>
    <xdr:from>
      <xdr:col>3</xdr:col>
      <xdr:colOff>581022</xdr:colOff>
      <xdr:row>11</xdr:row>
      <xdr:rowOff>133350</xdr:rowOff>
    </xdr:from>
    <xdr:to>
      <xdr:col>13</xdr:col>
      <xdr:colOff>342899</xdr:colOff>
      <xdr:row>28</xdr:row>
      <xdr:rowOff>19050</xdr:rowOff>
    </xdr:to>
    <xdr:sp macro="" textlink="">
      <xdr:nvSpPr>
        <xdr:cNvPr id="10" name="Rectangle : coins arrondis 9">
          <a:extLst>
            <a:ext uri="{FF2B5EF4-FFF2-40B4-BE49-F238E27FC236}">
              <a16:creationId xmlns:a16="http://schemas.microsoft.com/office/drawing/2014/main" id="{1DC90EF7-7A96-4EC7-9952-304867DA9A0E}"/>
            </a:ext>
          </a:extLst>
        </xdr:cNvPr>
        <xdr:cNvSpPr/>
      </xdr:nvSpPr>
      <xdr:spPr>
        <a:xfrm>
          <a:off x="2867022" y="2228850"/>
          <a:ext cx="7381877" cy="3124200"/>
        </a:xfrm>
        <a:prstGeom prst="roundRect">
          <a:avLst>
            <a:gd name="adj" fmla="val 4959"/>
          </a:avLst>
        </a:prstGeom>
        <a:solidFill>
          <a:schemeClr val="bg1"/>
        </a:solidFill>
        <a:ln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 b="1" cap="none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>
    <xdr:from>
      <xdr:col>3</xdr:col>
      <xdr:colOff>638174</xdr:colOff>
      <xdr:row>29</xdr:row>
      <xdr:rowOff>9525</xdr:rowOff>
    </xdr:from>
    <xdr:to>
      <xdr:col>23</xdr:col>
      <xdr:colOff>276226</xdr:colOff>
      <xdr:row>45</xdr:row>
      <xdr:rowOff>85725</xdr:rowOff>
    </xdr:to>
    <xdr:sp macro="" textlink="">
      <xdr:nvSpPr>
        <xdr:cNvPr id="11" name="Rectangle : coins arrondis 10">
          <a:extLst>
            <a:ext uri="{FF2B5EF4-FFF2-40B4-BE49-F238E27FC236}">
              <a16:creationId xmlns:a16="http://schemas.microsoft.com/office/drawing/2014/main" id="{1B306016-C7FC-449D-A57F-ABA0A65E34BB}"/>
            </a:ext>
          </a:extLst>
        </xdr:cNvPr>
        <xdr:cNvSpPr/>
      </xdr:nvSpPr>
      <xdr:spPr>
        <a:xfrm>
          <a:off x="2924174" y="5534025"/>
          <a:ext cx="14878052" cy="3124200"/>
        </a:xfrm>
        <a:prstGeom prst="roundRect">
          <a:avLst>
            <a:gd name="adj" fmla="val 4959"/>
          </a:avLst>
        </a:prstGeom>
        <a:solidFill>
          <a:schemeClr val="bg1"/>
        </a:solidFill>
        <a:ln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 b="1" cap="none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>
    <xdr:from>
      <xdr:col>14</xdr:col>
      <xdr:colOff>28573</xdr:colOff>
      <xdr:row>11</xdr:row>
      <xdr:rowOff>133350</xdr:rowOff>
    </xdr:from>
    <xdr:to>
      <xdr:col>23</xdr:col>
      <xdr:colOff>276225</xdr:colOff>
      <xdr:row>28</xdr:row>
      <xdr:rowOff>19050</xdr:rowOff>
    </xdr:to>
    <xdr:sp macro="" textlink="">
      <xdr:nvSpPr>
        <xdr:cNvPr id="12" name="Rectangle : coins arrondis 11">
          <a:extLst>
            <a:ext uri="{FF2B5EF4-FFF2-40B4-BE49-F238E27FC236}">
              <a16:creationId xmlns:a16="http://schemas.microsoft.com/office/drawing/2014/main" id="{1DE0E7A5-6ADB-49C9-9FEA-16000EC4D0F3}"/>
            </a:ext>
          </a:extLst>
        </xdr:cNvPr>
        <xdr:cNvSpPr/>
      </xdr:nvSpPr>
      <xdr:spPr>
        <a:xfrm>
          <a:off x="10696573" y="2228850"/>
          <a:ext cx="7105652" cy="3124200"/>
        </a:xfrm>
        <a:prstGeom prst="roundRect">
          <a:avLst>
            <a:gd name="adj" fmla="val 4959"/>
          </a:avLst>
        </a:prstGeom>
        <a:solidFill>
          <a:schemeClr val="bg1"/>
        </a:solidFill>
        <a:ln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 b="1" cap="none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>
    <xdr:from>
      <xdr:col>0</xdr:col>
      <xdr:colOff>400050</xdr:colOff>
      <xdr:row>2</xdr:row>
      <xdr:rowOff>93672</xdr:rowOff>
    </xdr:from>
    <xdr:to>
      <xdr:col>2</xdr:col>
      <xdr:colOff>676050</xdr:colOff>
      <xdr:row>28</xdr:row>
      <xdr:rowOff>35175</xdr:rowOff>
    </xdr:to>
    <xdr:grpSp>
      <xdr:nvGrpSpPr>
        <xdr:cNvPr id="16" name="Groupe 15">
          <a:extLst>
            <a:ext uri="{FF2B5EF4-FFF2-40B4-BE49-F238E27FC236}">
              <a16:creationId xmlns:a16="http://schemas.microsoft.com/office/drawing/2014/main" id="{B12B10A7-BD04-48BF-ADC1-3A2D6A15DF73}"/>
            </a:ext>
          </a:extLst>
        </xdr:cNvPr>
        <xdr:cNvGrpSpPr/>
      </xdr:nvGrpSpPr>
      <xdr:grpSpPr>
        <a:xfrm>
          <a:off x="400050" y="474672"/>
          <a:ext cx="1876200" cy="4894503"/>
          <a:chOff x="400050" y="474672"/>
          <a:chExt cx="1800000" cy="4894503"/>
        </a:xfrm>
      </xdr:grpSpPr>
      <xdr:pic>
        <xdr:nvPicPr>
          <xdr:cNvPr id="17" name="Image 16">
            <a:hlinkClick xmlns:r="http://schemas.openxmlformats.org/officeDocument/2006/relationships" r:id="rId2" tooltip="Accès au Menu Principal"/>
            <a:extLst>
              <a:ext uri="{FF2B5EF4-FFF2-40B4-BE49-F238E27FC236}">
                <a16:creationId xmlns:a16="http://schemas.microsoft.com/office/drawing/2014/main" id="{5A0762A9-C626-4C66-90DE-1FB45B1B81E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42951" y="474672"/>
            <a:ext cx="1190624" cy="967382"/>
          </a:xfrm>
          <a:prstGeom prst="rect">
            <a:avLst/>
          </a:prstGeom>
        </xdr:spPr>
      </xdr:pic>
      <xdr:sp macro="" textlink="">
        <xdr:nvSpPr>
          <xdr:cNvPr id="18" name="Rectangle : coins arrondis 17">
            <a:hlinkClick xmlns:r="http://schemas.openxmlformats.org/officeDocument/2006/relationships" r:id="rId4"/>
            <a:extLst>
              <a:ext uri="{FF2B5EF4-FFF2-40B4-BE49-F238E27FC236}">
                <a16:creationId xmlns:a16="http://schemas.microsoft.com/office/drawing/2014/main" id="{91A3B25D-E6D8-409C-89A8-A10726B64806}"/>
              </a:ext>
            </a:extLst>
          </xdr:cNvPr>
          <xdr:cNvSpPr/>
        </xdr:nvSpPr>
        <xdr:spPr>
          <a:xfrm>
            <a:off x="400050" y="1724025"/>
            <a:ext cx="1800000" cy="540000"/>
          </a:xfrm>
          <a:prstGeom prst="roundRect">
            <a:avLst>
              <a:gd name="adj" fmla="val 5000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fr-FR" sz="1600" b="1" cap="none" spc="0">
                <a:ln w="0"/>
                <a:solidFill>
                  <a:schemeClr val="bg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Agency FB" panose="020B0503020202020204" pitchFamily="34" charset="0"/>
              </a:rPr>
              <a:t>DASHBOARD</a:t>
            </a:r>
          </a:p>
        </xdr:txBody>
      </xdr:sp>
      <xdr:sp macro="" textlink="">
        <xdr:nvSpPr>
          <xdr:cNvPr id="19" name="Rectangle : coins arrondis 18">
            <a:hlinkClick xmlns:r="http://schemas.openxmlformats.org/officeDocument/2006/relationships" r:id="rId5" tooltip="Tableau de Bord Régions"/>
            <a:extLst>
              <a:ext uri="{FF2B5EF4-FFF2-40B4-BE49-F238E27FC236}">
                <a16:creationId xmlns:a16="http://schemas.microsoft.com/office/drawing/2014/main" id="{8C24D906-D8E4-4209-8549-AC58612E3680}"/>
              </a:ext>
            </a:extLst>
          </xdr:cNvPr>
          <xdr:cNvSpPr/>
        </xdr:nvSpPr>
        <xdr:spPr>
          <a:xfrm>
            <a:off x="400050" y="4829175"/>
            <a:ext cx="1800000" cy="540000"/>
          </a:xfrm>
          <a:prstGeom prst="roundRect">
            <a:avLst>
              <a:gd name="adj" fmla="val 5000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fr-FR" sz="1600" b="1" cap="none" spc="0">
                <a:ln w="0"/>
                <a:solidFill>
                  <a:schemeClr val="bg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Agency FB" panose="020B0503020202020204" pitchFamily="34" charset="0"/>
              </a:rPr>
              <a:t>REGIONS</a:t>
            </a:r>
          </a:p>
        </xdr:txBody>
      </xdr:sp>
      <xdr:sp macro="" textlink="">
        <xdr:nvSpPr>
          <xdr:cNvPr id="20" name="Rectangle : coins arrondis 19">
            <a:hlinkClick xmlns:r="http://schemas.openxmlformats.org/officeDocument/2006/relationships" r:id="rId6"/>
            <a:extLst>
              <a:ext uri="{FF2B5EF4-FFF2-40B4-BE49-F238E27FC236}">
                <a16:creationId xmlns:a16="http://schemas.microsoft.com/office/drawing/2014/main" id="{3D88FDD0-EDA3-4B9A-98B7-169DB3F043A0}"/>
              </a:ext>
            </a:extLst>
          </xdr:cNvPr>
          <xdr:cNvSpPr/>
        </xdr:nvSpPr>
        <xdr:spPr>
          <a:xfrm>
            <a:off x="400050" y="2759075"/>
            <a:ext cx="1800000" cy="540000"/>
          </a:xfrm>
          <a:prstGeom prst="roundRect">
            <a:avLst>
              <a:gd name="adj" fmla="val 5000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fr-FR" sz="1600" b="1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Agency FB" panose="020B0503020202020204" pitchFamily="34" charset="0"/>
              </a:rPr>
              <a:t>COMMERCIAUX</a:t>
            </a:r>
          </a:p>
        </xdr:txBody>
      </xdr:sp>
      <xdr:sp macro="" textlink="">
        <xdr:nvSpPr>
          <xdr:cNvPr id="21" name="Rectangle : coins arrondis 20">
            <a:hlinkClick xmlns:r="http://schemas.openxmlformats.org/officeDocument/2006/relationships" r:id="rId7" tooltip="Détail des Clients"/>
            <a:extLst>
              <a:ext uri="{FF2B5EF4-FFF2-40B4-BE49-F238E27FC236}">
                <a16:creationId xmlns:a16="http://schemas.microsoft.com/office/drawing/2014/main" id="{E6F927AB-4F02-4D64-A8A8-0D6C62AACD9F}"/>
              </a:ext>
            </a:extLst>
          </xdr:cNvPr>
          <xdr:cNvSpPr/>
        </xdr:nvSpPr>
        <xdr:spPr>
          <a:xfrm>
            <a:off x="400050" y="3794125"/>
            <a:ext cx="1800000" cy="540000"/>
          </a:xfrm>
          <a:prstGeom prst="roundRect">
            <a:avLst>
              <a:gd name="adj" fmla="val 5000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fr-FR" sz="1600" b="1" cap="none" spc="0">
                <a:ln w="0"/>
                <a:solidFill>
                  <a:schemeClr val="bg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Agency FB" panose="020B0503020202020204" pitchFamily="34" charset="0"/>
              </a:rPr>
              <a:t>CLIENTS</a:t>
            </a:r>
          </a:p>
        </xdr:txBody>
      </xdr:sp>
    </xdr:grpSp>
    <xdr:clientData/>
  </xdr:twoCellAnchor>
  <xdr:twoCellAnchor>
    <xdr:from>
      <xdr:col>13</xdr:col>
      <xdr:colOff>647701</xdr:colOff>
      <xdr:row>5</xdr:row>
      <xdr:rowOff>9525</xdr:rowOff>
    </xdr:from>
    <xdr:to>
      <xdr:col>23</xdr:col>
      <xdr:colOff>523875</xdr:colOff>
      <xdr:row>10</xdr:row>
      <xdr:rowOff>171450</xdr:rowOff>
    </xdr:to>
    <xdr:sp macro="" textlink="">
      <xdr:nvSpPr>
        <xdr:cNvPr id="159" name="Rectangle : coins arrondis 158">
          <a:extLst>
            <a:ext uri="{FF2B5EF4-FFF2-40B4-BE49-F238E27FC236}">
              <a16:creationId xmlns:a16="http://schemas.microsoft.com/office/drawing/2014/main" id="{6743E41C-9C6C-4DA4-9D10-E7542B8B2247}"/>
            </a:ext>
          </a:extLst>
        </xdr:cNvPr>
        <xdr:cNvSpPr/>
      </xdr:nvSpPr>
      <xdr:spPr>
        <a:xfrm>
          <a:off x="10553701" y="962025"/>
          <a:ext cx="7496174" cy="1114425"/>
        </a:xfrm>
        <a:prstGeom prst="roundRect">
          <a:avLst>
            <a:gd name="adj" fmla="val 16239"/>
          </a:avLst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 b="1" cap="none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>
    <xdr:from>
      <xdr:col>3</xdr:col>
      <xdr:colOff>619125</xdr:colOff>
      <xdr:row>4</xdr:row>
      <xdr:rowOff>161923</xdr:rowOff>
    </xdr:from>
    <xdr:to>
      <xdr:col>9</xdr:col>
      <xdr:colOff>485775</xdr:colOff>
      <xdr:row>10</xdr:row>
      <xdr:rowOff>161925</xdr:rowOff>
    </xdr:to>
    <xdr:grpSp>
      <xdr:nvGrpSpPr>
        <xdr:cNvPr id="26" name="Groupe 25">
          <a:extLst>
            <a:ext uri="{FF2B5EF4-FFF2-40B4-BE49-F238E27FC236}">
              <a16:creationId xmlns:a16="http://schemas.microsoft.com/office/drawing/2014/main" id="{C768F33B-25F0-4B61-813C-702E1DD9883D}"/>
            </a:ext>
          </a:extLst>
        </xdr:cNvPr>
        <xdr:cNvGrpSpPr/>
      </xdr:nvGrpSpPr>
      <xdr:grpSpPr>
        <a:xfrm>
          <a:off x="3019425" y="923923"/>
          <a:ext cx="4667250" cy="1143002"/>
          <a:chOff x="3009900" y="914398"/>
          <a:chExt cx="4438650" cy="1143002"/>
        </a:xfrm>
      </xdr:grpSpPr>
      <xdr:grpSp>
        <xdr:nvGrpSpPr>
          <xdr:cNvPr id="27" name="Groupe 26">
            <a:extLst>
              <a:ext uri="{FF2B5EF4-FFF2-40B4-BE49-F238E27FC236}">
                <a16:creationId xmlns:a16="http://schemas.microsoft.com/office/drawing/2014/main" id="{C1C04FAE-F75F-4CD6-AE56-4890AC75E9B7}"/>
              </a:ext>
            </a:extLst>
          </xdr:cNvPr>
          <xdr:cNvGrpSpPr/>
        </xdr:nvGrpSpPr>
        <xdr:grpSpPr>
          <a:xfrm>
            <a:off x="3009900" y="914398"/>
            <a:ext cx="4438650" cy="1143002"/>
            <a:chOff x="3495675" y="1057273"/>
            <a:chExt cx="4438650" cy="1143002"/>
          </a:xfrm>
        </xdr:grpSpPr>
        <xdr:sp macro="" textlink="">
          <xdr:nvSpPr>
            <xdr:cNvPr id="32" name="Rectangle : coins arrondis 31">
              <a:extLst>
                <a:ext uri="{FF2B5EF4-FFF2-40B4-BE49-F238E27FC236}">
                  <a16:creationId xmlns:a16="http://schemas.microsoft.com/office/drawing/2014/main" id="{2390C1E0-D794-4FE7-B57F-EED2A8CA6E59}"/>
                </a:ext>
              </a:extLst>
            </xdr:cNvPr>
            <xdr:cNvSpPr/>
          </xdr:nvSpPr>
          <xdr:spPr>
            <a:xfrm>
              <a:off x="3552824" y="1085850"/>
              <a:ext cx="4381501" cy="1114425"/>
            </a:xfrm>
            <a:prstGeom prst="roundRect">
              <a:avLst>
                <a:gd name="adj" fmla="val 16239"/>
              </a:avLst>
            </a:prstGeom>
            <a:solidFill>
              <a:schemeClr val="bg1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fr-FR" b="1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endParaRPr>
            </a:p>
          </xdr:txBody>
        </xdr:sp>
        <xdr:sp macro="" textlink="">
          <xdr:nvSpPr>
            <xdr:cNvPr id="33" name="Rectangle : avec coins arrondis en haut 32">
              <a:extLst>
                <a:ext uri="{FF2B5EF4-FFF2-40B4-BE49-F238E27FC236}">
                  <a16:creationId xmlns:a16="http://schemas.microsoft.com/office/drawing/2014/main" id="{D59ED8EE-F5A5-4065-8113-D5C16AE51D52}"/>
                </a:ext>
              </a:extLst>
            </xdr:cNvPr>
            <xdr:cNvSpPr/>
          </xdr:nvSpPr>
          <xdr:spPr>
            <a:xfrm rot="16200000">
              <a:off x="3157536" y="1395412"/>
              <a:ext cx="1123953" cy="447675"/>
            </a:xfrm>
            <a:prstGeom prst="round2SameRect">
              <a:avLst>
                <a:gd name="adj1" fmla="val 25178"/>
                <a:gd name="adj2" fmla="val 0"/>
              </a:avLst>
            </a:prstGeom>
            <a:solidFill>
              <a:srgbClr val="D84356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fr-FR" b="1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endParaRPr>
            </a:p>
          </xdr:txBody>
        </xdr:sp>
      </xdr:grpSp>
      <xdr:pic>
        <xdr:nvPicPr>
          <xdr:cNvPr id="28" name="Graphique 27" descr="Caisse enregistreuse avec un remplissage uni">
            <a:extLst>
              <a:ext uri="{FF2B5EF4-FFF2-40B4-BE49-F238E27FC236}">
                <a16:creationId xmlns:a16="http://schemas.microsoft.com/office/drawing/2014/main" id="{7F6DC04D-77A4-41FC-B1D9-68FB0AA4567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  <a:ext uri="{96DAC541-7B7A-43D3-8B79-37D633B846F1}">
                <asvg:svgBlip xmlns:asvg="http://schemas.microsoft.com/office/drawing/2016/SVG/main" r:embed="rId9"/>
              </a:ext>
            </a:extLst>
          </a:blip>
          <a:stretch>
            <a:fillRect/>
          </a:stretch>
        </xdr:blipFill>
        <xdr:spPr>
          <a:xfrm>
            <a:off x="3552825" y="1190625"/>
            <a:ext cx="581025" cy="581025"/>
          </a:xfrm>
          <a:prstGeom prst="rect">
            <a:avLst/>
          </a:prstGeom>
        </xdr:spPr>
      </xdr:pic>
      <xdr:sp macro="" textlink="'Liste TCD'!Q4">
        <xdr:nvSpPr>
          <xdr:cNvPr id="29" name="Rectangle : coins arrondis 28">
            <a:extLst>
              <a:ext uri="{FF2B5EF4-FFF2-40B4-BE49-F238E27FC236}">
                <a16:creationId xmlns:a16="http://schemas.microsoft.com/office/drawing/2014/main" id="{C2235A32-0AC5-4EEB-BF75-2572E8B98012}"/>
              </a:ext>
            </a:extLst>
          </xdr:cNvPr>
          <xdr:cNvSpPr/>
        </xdr:nvSpPr>
        <xdr:spPr>
          <a:xfrm>
            <a:off x="4324349" y="1466850"/>
            <a:ext cx="1428751" cy="456837"/>
          </a:xfrm>
          <a:prstGeom prst="roundRect">
            <a:avLst>
              <a:gd name="adj" fmla="val 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fld id="{D335DA90-F890-48BA-929D-700FF74C4552}" type="TxLink">
              <a:rPr lang="en-US" sz="2000" b="1" i="0" u="none" strike="noStrike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Calibri"/>
                <a:cs typeface="Calibri"/>
              </a:rPr>
              <a:pPr algn="ctr"/>
              <a:t>435,036 €</a:t>
            </a:fld>
            <a:endParaRPr lang="fr-FR" sz="36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endParaRPr>
          </a:p>
        </xdr:txBody>
      </xdr:sp>
      <xdr:sp macro="" textlink="">
        <xdr:nvSpPr>
          <xdr:cNvPr id="30" name="Rectangle 29">
            <a:extLst>
              <a:ext uri="{FF2B5EF4-FFF2-40B4-BE49-F238E27FC236}">
                <a16:creationId xmlns:a16="http://schemas.microsoft.com/office/drawing/2014/main" id="{050BA23B-6543-4F56-8409-972F9AAADDF6}"/>
              </a:ext>
            </a:extLst>
          </xdr:cNvPr>
          <xdr:cNvSpPr/>
        </xdr:nvSpPr>
        <xdr:spPr>
          <a:xfrm flipH="1">
            <a:off x="4238624" y="1104900"/>
            <a:ext cx="47625" cy="720000"/>
          </a:xfrm>
          <a:prstGeom prst="rect">
            <a:avLst/>
          </a:prstGeom>
          <a:solidFill>
            <a:schemeClr val="bg2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fr-FR" sz="1100"/>
          </a:p>
        </xdr:txBody>
      </xdr:sp>
      <xdr:sp macro="" textlink="">
        <xdr:nvSpPr>
          <xdr:cNvPr id="31" name="Rectangle : coins arrondis 30">
            <a:extLst>
              <a:ext uri="{FF2B5EF4-FFF2-40B4-BE49-F238E27FC236}">
                <a16:creationId xmlns:a16="http://schemas.microsoft.com/office/drawing/2014/main" id="{BB914C4D-E5C7-412C-9171-5434B8FC535E}"/>
              </a:ext>
            </a:extLst>
          </xdr:cNvPr>
          <xdr:cNvSpPr/>
        </xdr:nvSpPr>
        <xdr:spPr>
          <a:xfrm>
            <a:off x="4410075" y="962025"/>
            <a:ext cx="1238250" cy="456837"/>
          </a:xfrm>
          <a:prstGeom prst="roundRect">
            <a:avLst>
              <a:gd name="adj" fmla="val 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fr-FR" b="0" cap="none" spc="0">
                <a:ln w="0"/>
                <a:solidFill>
                  <a:schemeClr val="bg1">
                    <a:lumMod val="75000"/>
                  </a:schemeClr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Total</a:t>
            </a:r>
            <a:br>
              <a:rPr lang="fr-FR" b="0" cap="none" spc="0">
                <a:ln w="0"/>
                <a:solidFill>
                  <a:schemeClr val="bg1">
                    <a:lumMod val="75000"/>
                  </a:schemeClr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</a:br>
            <a:r>
              <a:rPr lang="fr-FR" b="0" cap="none" spc="0">
                <a:ln w="0"/>
                <a:solidFill>
                  <a:schemeClr val="bg1">
                    <a:lumMod val="75000"/>
                  </a:schemeClr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Revenue</a:t>
            </a:r>
          </a:p>
        </xdr:txBody>
      </xdr:sp>
    </xdr:grpSp>
    <xdr:clientData/>
  </xdr:twoCellAnchor>
  <xdr:twoCellAnchor>
    <xdr:from>
      <xdr:col>3</xdr:col>
      <xdr:colOff>685799</xdr:colOff>
      <xdr:row>28</xdr:row>
      <xdr:rowOff>180975</xdr:rowOff>
    </xdr:from>
    <xdr:to>
      <xdr:col>8</xdr:col>
      <xdr:colOff>409575</xdr:colOff>
      <xdr:row>31</xdr:row>
      <xdr:rowOff>66312</xdr:rowOff>
    </xdr:to>
    <xdr:sp macro="" textlink="">
      <xdr:nvSpPr>
        <xdr:cNvPr id="52" name="Rectangle : coins arrondis 51">
          <a:extLst>
            <a:ext uri="{FF2B5EF4-FFF2-40B4-BE49-F238E27FC236}">
              <a16:creationId xmlns:a16="http://schemas.microsoft.com/office/drawing/2014/main" id="{BEEC6D79-D9A0-4C5D-A5C8-EB81CBE59D0B}"/>
            </a:ext>
          </a:extLst>
        </xdr:cNvPr>
        <xdr:cNvSpPr/>
      </xdr:nvSpPr>
      <xdr:spPr>
        <a:xfrm>
          <a:off x="2971799" y="5514975"/>
          <a:ext cx="3533776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Détail Revenus par Commerciaux</a:t>
          </a:r>
        </a:p>
      </xdr:txBody>
    </xdr:sp>
    <xdr:clientData/>
  </xdr:twoCellAnchor>
  <xdr:twoCellAnchor>
    <xdr:from>
      <xdr:col>14</xdr:col>
      <xdr:colOff>142874</xdr:colOff>
      <xdr:row>14</xdr:row>
      <xdr:rowOff>152400</xdr:rowOff>
    </xdr:from>
    <xdr:to>
      <xdr:col>23</xdr:col>
      <xdr:colOff>133349</xdr:colOff>
      <xdr:row>26</xdr:row>
      <xdr:rowOff>133350</xdr:rowOff>
    </xdr:to>
    <xdr:graphicFrame macro="">
      <xdr:nvGraphicFramePr>
        <xdr:cNvPr id="54" name="Graphique 53">
          <a:extLst>
            <a:ext uri="{FF2B5EF4-FFF2-40B4-BE49-F238E27FC236}">
              <a16:creationId xmlns:a16="http://schemas.microsoft.com/office/drawing/2014/main" id="{2C82082D-F1B1-4750-BF27-84F928E141E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13</xdr:col>
      <xdr:colOff>761999</xdr:colOff>
      <xdr:row>11</xdr:row>
      <xdr:rowOff>133350</xdr:rowOff>
    </xdr:from>
    <xdr:to>
      <xdr:col>18</xdr:col>
      <xdr:colOff>657225</xdr:colOff>
      <xdr:row>14</xdr:row>
      <xdr:rowOff>18687</xdr:rowOff>
    </xdr:to>
    <xdr:sp macro="" textlink="">
      <xdr:nvSpPr>
        <xdr:cNvPr id="55" name="Rectangle : coins arrondis 54">
          <a:extLst>
            <a:ext uri="{FF2B5EF4-FFF2-40B4-BE49-F238E27FC236}">
              <a16:creationId xmlns:a16="http://schemas.microsoft.com/office/drawing/2014/main" id="{D618AFBB-070D-4F4A-BC36-777773EFE3ED}"/>
            </a:ext>
          </a:extLst>
        </xdr:cNvPr>
        <xdr:cNvSpPr/>
      </xdr:nvSpPr>
      <xdr:spPr>
        <a:xfrm>
          <a:off x="10667999" y="2228850"/>
          <a:ext cx="3705226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Total</a:t>
          </a:r>
          <a:r>
            <a:rPr lang="fr-FR" b="1" cap="none" spc="0" baseline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 </a:t>
          </a:r>
          <a:r>
            <a:rPr lang="fr-FR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Revenue par commerciaux</a:t>
          </a:r>
        </a:p>
      </xdr:txBody>
    </xdr:sp>
    <xdr:clientData/>
  </xdr:twoCellAnchor>
  <xdr:twoCellAnchor>
    <xdr:from>
      <xdr:col>9</xdr:col>
      <xdr:colOff>685800</xdr:colOff>
      <xdr:row>4</xdr:row>
      <xdr:rowOff>180973</xdr:rowOff>
    </xdr:from>
    <xdr:to>
      <xdr:col>13</xdr:col>
      <xdr:colOff>438151</xdr:colOff>
      <xdr:row>10</xdr:row>
      <xdr:rowOff>161926</xdr:rowOff>
    </xdr:to>
    <xdr:grpSp>
      <xdr:nvGrpSpPr>
        <xdr:cNvPr id="57" name="Groupe 56">
          <a:extLst>
            <a:ext uri="{FF2B5EF4-FFF2-40B4-BE49-F238E27FC236}">
              <a16:creationId xmlns:a16="http://schemas.microsoft.com/office/drawing/2014/main" id="{2A4D68AA-CB4B-4674-989D-AF7DD4138DCE}"/>
            </a:ext>
          </a:extLst>
        </xdr:cNvPr>
        <xdr:cNvGrpSpPr/>
      </xdr:nvGrpSpPr>
      <xdr:grpSpPr>
        <a:xfrm>
          <a:off x="7886700" y="942973"/>
          <a:ext cx="2952751" cy="1123953"/>
          <a:chOff x="9039225" y="923923"/>
          <a:chExt cx="2800351" cy="1123953"/>
        </a:xfrm>
      </xdr:grpSpPr>
      <xdr:grpSp>
        <xdr:nvGrpSpPr>
          <xdr:cNvPr id="58" name="Groupe 57">
            <a:extLst>
              <a:ext uri="{FF2B5EF4-FFF2-40B4-BE49-F238E27FC236}">
                <a16:creationId xmlns:a16="http://schemas.microsoft.com/office/drawing/2014/main" id="{C0BDA691-0CED-4B1F-AB5B-44BCD0866BF8}"/>
              </a:ext>
            </a:extLst>
          </xdr:cNvPr>
          <xdr:cNvGrpSpPr/>
        </xdr:nvGrpSpPr>
        <xdr:grpSpPr>
          <a:xfrm>
            <a:off x="9039225" y="923923"/>
            <a:ext cx="2800351" cy="1123953"/>
            <a:chOff x="3495675" y="1057273"/>
            <a:chExt cx="2800351" cy="1123953"/>
          </a:xfrm>
        </xdr:grpSpPr>
        <xdr:sp macro="" textlink="">
          <xdr:nvSpPr>
            <xdr:cNvPr id="63" name="Rectangle : coins arrondis 62">
              <a:extLst>
                <a:ext uri="{FF2B5EF4-FFF2-40B4-BE49-F238E27FC236}">
                  <a16:creationId xmlns:a16="http://schemas.microsoft.com/office/drawing/2014/main" id="{6EC6D43C-4241-4BC7-A90E-396551CC5D1B}"/>
                </a:ext>
              </a:extLst>
            </xdr:cNvPr>
            <xdr:cNvSpPr/>
          </xdr:nvSpPr>
          <xdr:spPr>
            <a:xfrm>
              <a:off x="3552824" y="1057275"/>
              <a:ext cx="2743202" cy="1114425"/>
            </a:xfrm>
            <a:prstGeom prst="roundRect">
              <a:avLst>
                <a:gd name="adj" fmla="val 16239"/>
              </a:avLst>
            </a:prstGeom>
            <a:solidFill>
              <a:schemeClr val="bg1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fr-FR" b="1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endParaRPr>
            </a:p>
          </xdr:txBody>
        </xdr:sp>
        <xdr:sp macro="" textlink="">
          <xdr:nvSpPr>
            <xdr:cNvPr id="64" name="Rectangle : avec coins arrondis en haut 63">
              <a:extLst>
                <a:ext uri="{FF2B5EF4-FFF2-40B4-BE49-F238E27FC236}">
                  <a16:creationId xmlns:a16="http://schemas.microsoft.com/office/drawing/2014/main" id="{190E1226-73B1-45E0-A6B9-81F66592DC53}"/>
                </a:ext>
              </a:extLst>
            </xdr:cNvPr>
            <xdr:cNvSpPr/>
          </xdr:nvSpPr>
          <xdr:spPr>
            <a:xfrm rot="16200000">
              <a:off x="3157536" y="1395412"/>
              <a:ext cx="1123953" cy="447675"/>
            </a:xfrm>
            <a:prstGeom prst="round2SameRect">
              <a:avLst>
                <a:gd name="adj1" fmla="val 25178"/>
                <a:gd name="adj2" fmla="val 0"/>
              </a:avLst>
            </a:prstGeom>
            <a:solidFill>
              <a:srgbClr val="13AEB0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fr-FR" b="1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endParaRPr>
            </a:p>
          </xdr:txBody>
        </xdr:sp>
      </xdr:grpSp>
      <xdr:sp macro="" textlink="">
        <xdr:nvSpPr>
          <xdr:cNvPr id="59" name="Rectangle : coins arrondis 58">
            <a:extLst>
              <a:ext uri="{FF2B5EF4-FFF2-40B4-BE49-F238E27FC236}">
                <a16:creationId xmlns:a16="http://schemas.microsoft.com/office/drawing/2014/main" id="{83AB6AFE-8AD0-40B1-B790-5EF399BEECFE}"/>
              </a:ext>
            </a:extLst>
          </xdr:cNvPr>
          <xdr:cNvSpPr/>
        </xdr:nvSpPr>
        <xdr:spPr>
          <a:xfrm>
            <a:off x="10334625" y="1000125"/>
            <a:ext cx="1485899" cy="456837"/>
          </a:xfrm>
          <a:prstGeom prst="roundRect">
            <a:avLst>
              <a:gd name="adj" fmla="val 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fr-FR" b="0" cap="none" spc="0">
                <a:ln w="0"/>
                <a:solidFill>
                  <a:schemeClr val="bg1">
                    <a:lumMod val="75000"/>
                  </a:schemeClr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Nombre</a:t>
            </a:r>
            <a:br>
              <a:rPr lang="fr-FR" b="0" cap="none" spc="0">
                <a:ln w="0"/>
                <a:solidFill>
                  <a:schemeClr val="bg1">
                    <a:lumMod val="75000"/>
                  </a:schemeClr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</a:br>
            <a:r>
              <a:rPr lang="fr-FR" b="0" cap="none" spc="0">
                <a:ln w="0"/>
                <a:solidFill>
                  <a:schemeClr val="bg1">
                    <a:lumMod val="75000"/>
                  </a:schemeClr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Commerciaux</a:t>
            </a:r>
          </a:p>
        </xdr:txBody>
      </xdr:sp>
      <xdr:sp macro="" textlink="'Liste TCD'!U1">
        <xdr:nvSpPr>
          <xdr:cNvPr id="60" name="Rectangle : coins arrondis 59">
            <a:extLst>
              <a:ext uri="{FF2B5EF4-FFF2-40B4-BE49-F238E27FC236}">
                <a16:creationId xmlns:a16="http://schemas.microsoft.com/office/drawing/2014/main" id="{6AA5CC82-BA6B-4481-B4AA-A115A19C388D}"/>
              </a:ext>
            </a:extLst>
          </xdr:cNvPr>
          <xdr:cNvSpPr/>
        </xdr:nvSpPr>
        <xdr:spPr>
          <a:xfrm>
            <a:off x="10353674" y="1504950"/>
            <a:ext cx="1428751" cy="456837"/>
          </a:xfrm>
          <a:prstGeom prst="roundRect">
            <a:avLst>
              <a:gd name="adj" fmla="val 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indent="0" algn="ctr" defTabSz="914400" rtl="0" eaLnBrk="1" latinLnBrk="0" hangingPunct="1"/>
            <a:fld id="{7D66683C-6C65-4F19-B381-0F771391D7DC}" type="TxLink">
              <a:rPr lang="en-US" sz="2000" b="1" i="0" u="none" strike="noStrike" kern="1200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Calibri"/>
                <a:ea typeface="+mn-ea"/>
                <a:cs typeface="Calibri"/>
              </a:rPr>
              <a:pPr marL="0" indent="0" algn="ctr" defTabSz="914400" rtl="0" eaLnBrk="1" latinLnBrk="0" hangingPunct="1"/>
              <a:t>8</a:t>
            </a:fld>
            <a:endParaRPr lang="fr-FR" sz="2000" b="1" i="0" u="none" strike="noStrike" kern="120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Calibri"/>
              <a:ea typeface="+mn-ea"/>
              <a:cs typeface="Calibri"/>
            </a:endParaRPr>
          </a:p>
        </xdr:txBody>
      </xdr:sp>
      <xdr:sp macro="" textlink="">
        <xdr:nvSpPr>
          <xdr:cNvPr id="61" name="Rectangle 60">
            <a:extLst>
              <a:ext uri="{FF2B5EF4-FFF2-40B4-BE49-F238E27FC236}">
                <a16:creationId xmlns:a16="http://schemas.microsoft.com/office/drawing/2014/main" id="{C06D2E7B-2A5C-42CF-94C7-9C15273124F0}"/>
              </a:ext>
            </a:extLst>
          </xdr:cNvPr>
          <xdr:cNvSpPr/>
        </xdr:nvSpPr>
        <xdr:spPr>
          <a:xfrm flipH="1">
            <a:off x="10277474" y="1152525"/>
            <a:ext cx="47625" cy="720000"/>
          </a:xfrm>
          <a:prstGeom prst="rect">
            <a:avLst/>
          </a:prstGeom>
          <a:solidFill>
            <a:schemeClr val="bg2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fr-FR" sz="1100"/>
          </a:p>
        </xdr:txBody>
      </xdr:sp>
      <xdr:pic>
        <xdr:nvPicPr>
          <xdr:cNvPr id="62" name="Graphique 61" descr="Utilisateurs avec un remplissage uni">
            <a:extLst>
              <a:ext uri="{FF2B5EF4-FFF2-40B4-BE49-F238E27FC236}">
                <a16:creationId xmlns:a16="http://schemas.microsoft.com/office/drawing/2014/main" id="{BD1700F8-BCC2-4CFA-88BD-940FB0CC576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>
            <a:extLst>
              <a:ext uri="{28A0092B-C50C-407E-A947-70E740481C1C}">
                <a14:useLocalDpi xmlns:a14="http://schemas.microsoft.com/office/drawing/2010/main" val="0"/>
              </a:ext>
              <a:ext uri="{96DAC541-7B7A-43D3-8B79-37D633B846F1}">
                <asvg:svgBlip xmlns:asvg="http://schemas.microsoft.com/office/drawing/2016/SVG/main" r:embed="rId12"/>
              </a:ext>
            </a:extLst>
          </a:blip>
          <a:stretch>
            <a:fillRect/>
          </a:stretch>
        </xdr:blipFill>
        <xdr:spPr>
          <a:xfrm>
            <a:off x="9563100" y="1190624"/>
            <a:ext cx="648000" cy="648000"/>
          </a:xfrm>
          <a:prstGeom prst="rect">
            <a:avLst/>
          </a:prstGeom>
        </xdr:spPr>
      </xdr:pic>
    </xdr:grpSp>
    <xdr:clientData/>
  </xdr:twoCellAnchor>
  <xdr:twoCellAnchor>
    <xdr:from>
      <xdr:col>21</xdr:col>
      <xdr:colOff>733425</xdr:colOff>
      <xdr:row>0</xdr:row>
      <xdr:rowOff>19050</xdr:rowOff>
    </xdr:from>
    <xdr:to>
      <xdr:col>22</xdr:col>
      <xdr:colOff>695625</xdr:colOff>
      <xdr:row>3</xdr:row>
      <xdr:rowOff>171750</xdr:rowOff>
    </xdr:to>
    <xdr:pic>
      <xdr:nvPicPr>
        <xdr:cNvPr id="73" name="Graphique 72" descr="Utilisateurs avec un remplissage uni">
          <a:extLst>
            <a:ext uri="{FF2B5EF4-FFF2-40B4-BE49-F238E27FC236}">
              <a16:creationId xmlns:a16="http://schemas.microsoft.com/office/drawing/2014/main" id="{10CD9011-3C6E-4F61-82B9-33C5416AD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12"/>
            </a:ext>
          </a:extLst>
        </a:blip>
        <a:stretch>
          <a:fillRect/>
        </a:stretch>
      </xdr:blipFill>
      <xdr:spPr>
        <a:xfrm>
          <a:off x="16735425" y="19050"/>
          <a:ext cx="724200" cy="724200"/>
        </a:xfrm>
        <a:prstGeom prst="rect">
          <a:avLst/>
        </a:prstGeom>
      </xdr:spPr>
    </xdr:pic>
    <xdr:clientData/>
  </xdr:twoCellAnchor>
  <xdr:twoCellAnchor>
    <xdr:from>
      <xdr:col>4</xdr:col>
      <xdr:colOff>2801</xdr:colOff>
      <xdr:row>32</xdr:row>
      <xdr:rowOff>1</xdr:rowOff>
    </xdr:from>
    <xdr:to>
      <xdr:col>23</xdr:col>
      <xdr:colOff>66675</xdr:colOff>
      <xdr:row>39</xdr:row>
      <xdr:rowOff>133351</xdr:rowOff>
    </xdr:to>
    <xdr:grpSp>
      <xdr:nvGrpSpPr>
        <xdr:cNvPr id="135" name="Groupe 134">
          <a:extLst>
            <a:ext uri="{FF2B5EF4-FFF2-40B4-BE49-F238E27FC236}">
              <a16:creationId xmlns:a16="http://schemas.microsoft.com/office/drawing/2014/main" id="{9CBD6E40-31D1-402D-AFC3-4AC0D7B5A7C7}"/>
            </a:ext>
          </a:extLst>
        </xdr:cNvPr>
        <xdr:cNvGrpSpPr/>
      </xdr:nvGrpSpPr>
      <xdr:grpSpPr>
        <a:xfrm>
          <a:off x="3203201" y="6096001"/>
          <a:ext cx="15265774" cy="1466850"/>
          <a:chOff x="3050801" y="6096001"/>
          <a:chExt cx="14541874" cy="1466850"/>
        </a:xfrm>
      </xdr:grpSpPr>
      <xdr:grpSp>
        <xdr:nvGrpSpPr>
          <xdr:cNvPr id="77" name="Groupe 76">
            <a:extLst>
              <a:ext uri="{FF2B5EF4-FFF2-40B4-BE49-F238E27FC236}">
                <a16:creationId xmlns:a16="http://schemas.microsoft.com/office/drawing/2014/main" id="{3E66632C-B9EB-48AE-882A-F940E8BCE0B6}"/>
              </a:ext>
            </a:extLst>
          </xdr:cNvPr>
          <xdr:cNvGrpSpPr/>
        </xdr:nvGrpSpPr>
        <xdr:grpSpPr>
          <a:xfrm>
            <a:off x="3050801" y="6096001"/>
            <a:ext cx="1568824" cy="1466850"/>
            <a:chOff x="5600700" y="6496050"/>
            <a:chExt cx="1905000" cy="1781175"/>
          </a:xfrm>
        </xdr:grpSpPr>
        <xdr:sp macro="" textlink="">
          <xdr:nvSpPr>
            <xdr:cNvPr id="76" name="Ellipse 75">
              <a:extLst>
                <a:ext uri="{FF2B5EF4-FFF2-40B4-BE49-F238E27FC236}">
                  <a16:creationId xmlns:a16="http://schemas.microsoft.com/office/drawing/2014/main" id="{06A6FE32-0FD5-477D-AAF7-47FDED3FB21C}"/>
                </a:ext>
              </a:extLst>
            </xdr:cNvPr>
            <xdr:cNvSpPr/>
          </xdr:nvSpPr>
          <xdr:spPr>
            <a:xfrm>
              <a:off x="5686425" y="6496050"/>
              <a:ext cx="1781175" cy="1781175"/>
            </a:xfrm>
            <a:prstGeom prst="ellipse">
              <a:avLst/>
            </a:prstGeom>
            <a:solidFill>
              <a:schemeClr val="bg1"/>
            </a:solidFill>
            <a:ln w="76200">
              <a:solidFill>
                <a:schemeClr val="bg2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fr-FR" sz="1100"/>
            </a:p>
          </xdr:txBody>
        </xdr:sp>
        <xdr:pic>
          <xdr:nvPicPr>
            <xdr:cNvPr id="75" name="Image 74" descr="Une femme occasionnelle qui a le pouce levé">
              <a:extLst>
                <a:ext uri="{FF2B5EF4-FFF2-40B4-BE49-F238E27FC236}">
                  <a16:creationId xmlns:a16="http://schemas.microsoft.com/office/drawing/2014/main" id="{A624FBB4-368F-4730-9BA0-1390885A9518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3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25207" r="16173" b="84375"/>
            <a:stretch/>
          </xdr:blipFill>
          <xdr:spPr>
            <a:xfrm>
              <a:off x="5600700" y="6686550"/>
              <a:ext cx="1905000" cy="1571625"/>
            </a:xfrm>
            <a:prstGeom prst="flowChartConnector">
              <a:avLst/>
            </a:prstGeom>
          </xdr:spPr>
        </xdr:pic>
      </xdr:grpSp>
      <xdr:grpSp>
        <xdr:nvGrpSpPr>
          <xdr:cNvPr id="83" name="Groupe 82">
            <a:extLst>
              <a:ext uri="{FF2B5EF4-FFF2-40B4-BE49-F238E27FC236}">
                <a16:creationId xmlns:a16="http://schemas.microsoft.com/office/drawing/2014/main" id="{59D2DE91-6A01-4DC9-A8B2-C5E6F540AF4D}"/>
              </a:ext>
            </a:extLst>
          </xdr:cNvPr>
          <xdr:cNvGrpSpPr/>
        </xdr:nvGrpSpPr>
        <xdr:grpSpPr>
          <a:xfrm>
            <a:off x="10565947" y="6096001"/>
            <a:ext cx="1466850" cy="1466850"/>
            <a:chOff x="6162675" y="6477000"/>
            <a:chExt cx="1781175" cy="1781175"/>
          </a:xfrm>
        </xdr:grpSpPr>
        <xdr:sp macro="" textlink="">
          <xdr:nvSpPr>
            <xdr:cNvPr id="79" name="Ellipse 78">
              <a:extLst>
                <a:ext uri="{FF2B5EF4-FFF2-40B4-BE49-F238E27FC236}">
                  <a16:creationId xmlns:a16="http://schemas.microsoft.com/office/drawing/2014/main" id="{9E727E91-C7AA-48F9-81FB-2C5DCC005029}"/>
                </a:ext>
              </a:extLst>
            </xdr:cNvPr>
            <xdr:cNvSpPr/>
          </xdr:nvSpPr>
          <xdr:spPr>
            <a:xfrm>
              <a:off x="6162675" y="6477000"/>
              <a:ext cx="1781175" cy="1781175"/>
            </a:xfrm>
            <a:prstGeom prst="ellipse">
              <a:avLst/>
            </a:prstGeom>
            <a:solidFill>
              <a:schemeClr val="bg1"/>
            </a:solidFill>
            <a:ln w="76200">
              <a:solidFill>
                <a:schemeClr val="bg2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fr-FR" sz="1100"/>
            </a:p>
          </xdr:txBody>
        </xdr:sp>
        <xdr:pic>
          <xdr:nvPicPr>
            <xdr:cNvPr id="82" name="Image 81" descr="Une femme d'affaires lève la main">
              <a:extLst>
                <a:ext uri="{FF2B5EF4-FFF2-40B4-BE49-F238E27FC236}">
                  <a16:creationId xmlns:a16="http://schemas.microsoft.com/office/drawing/2014/main" id="{C35D72E7-3827-458E-A5C8-FCB5052CA871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4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412" t="-95" r="50454" b="81061"/>
            <a:stretch/>
          </xdr:blipFill>
          <xdr:spPr>
            <a:xfrm>
              <a:off x="6191250" y="6591300"/>
              <a:ext cx="1729854" cy="1609725"/>
            </a:xfrm>
            <a:prstGeom prst="flowChartConnector">
              <a:avLst/>
            </a:prstGeom>
          </xdr:spPr>
        </xdr:pic>
      </xdr:grpSp>
      <xdr:grpSp>
        <xdr:nvGrpSpPr>
          <xdr:cNvPr id="89" name="Groupe 88">
            <a:extLst>
              <a:ext uri="{FF2B5EF4-FFF2-40B4-BE49-F238E27FC236}">
                <a16:creationId xmlns:a16="http://schemas.microsoft.com/office/drawing/2014/main" id="{1EA2FA5D-3101-45DD-95C0-C60E9DB24C33}"/>
              </a:ext>
            </a:extLst>
          </xdr:cNvPr>
          <xdr:cNvGrpSpPr/>
        </xdr:nvGrpSpPr>
        <xdr:grpSpPr>
          <a:xfrm>
            <a:off x="8712654" y="6096001"/>
            <a:ext cx="1466850" cy="1466850"/>
            <a:chOff x="8610600" y="6496050"/>
            <a:chExt cx="1781175" cy="1781175"/>
          </a:xfrm>
        </xdr:grpSpPr>
        <xdr:sp macro="" textlink="">
          <xdr:nvSpPr>
            <xdr:cNvPr id="85" name="Ellipse 84">
              <a:extLst>
                <a:ext uri="{FF2B5EF4-FFF2-40B4-BE49-F238E27FC236}">
                  <a16:creationId xmlns:a16="http://schemas.microsoft.com/office/drawing/2014/main" id="{54BD2EF1-A0B7-4B1A-B448-93C4C8E70976}"/>
                </a:ext>
              </a:extLst>
            </xdr:cNvPr>
            <xdr:cNvSpPr/>
          </xdr:nvSpPr>
          <xdr:spPr>
            <a:xfrm>
              <a:off x="8610600" y="6496050"/>
              <a:ext cx="1781175" cy="1781175"/>
            </a:xfrm>
            <a:prstGeom prst="ellipse">
              <a:avLst/>
            </a:prstGeom>
            <a:solidFill>
              <a:schemeClr val="bg1"/>
            </a:solidFill>
            <a:ln w="76200">
              <a:solidFill>
                <a:schemeClr val="bg2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fr-FR" sz="1100"/>
            </a:p>
          </xdr:txBody>
        </xdr:sp>
        <xdr:pic>
          <xdr:nvPicPr>
            <xdr:cNvPr id="88" name="Image 87" descr="Une femme d'affaires qui sourit">
              <a:extLst>
                <a:ext uri="{FF2B5EF4-FFF2-40B4-BE49-F238E27FC236}">
                  <a16:creationId xmlns:a16="http://schemas.microsoft.com/office/drawing/2014/main" id="{495540AD-2262-4773-B3D8-4A51561F6917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5283" r="22196" b="80966"/>
            <a:stretch/>
          </xdr:blipFill>
          <xdr:spPr>
            <a:xfrm>
              <a:off x="8715375" y="6639242"/>
              <a:ext cx="1466850" cy="1637983"/>
            </a:xfrm>
            <a:prstGeom prst="flowChartConnector">
              <a:avLst/>
            </a:prstGeom>
          </xdr:spPr>
        </xdr:pic>
      </xdr:grpSp>
      <xdr:grpSp>
        <xdr:nvGrpSpPr>
          <xdr:cNvPr id="95" name="Groupe 94">
            <a:extLst>
              <a:ext uri="{FF2B5EF4-FFF2-40B4-BE49-F238E27FC236}">
                <a16:creationId xmlns:a16="http://schemas.microsoft.com/office/drawing/2014/main" id="{E4FDC535-2162-413E-886D-FC28B9F689CA}"/>
              </a:ext>
            </a:extLst>
          </xdr:cNvPr>
          <xdr:cNvGrpSpPr/>
        </xdr:nvGrpSpPr>
        <xdr:grpSpPr>
          <a:xfrm>
            <a:off x="5006068" y="6096001"/>
            <a:ext cx="1466850" cy="1466850"/>
            <a:chOff x="10906125" y="6496050"/>
            <a:chExt cx="1781175" cy="1781175"/>
          </a:xfrm>
        </xdr:grpSpPr>
        <xdr:sp macro="" textlink="">
          <xdr:nvSpPr>
            <xdr:cNvPr id="91" name="Ellipse 90">
              <a:extLst>
                <a:ext uri="{FF2B5EF4-FFF2-40B4-BE49-F238E27FC236}">
                  <a16:creationId xmlns:a16="http://schemas.microsoft.com/office/drawing/2014/main" id="{60B64977-CC17-4EC7-8EC9-1C9E156B6E1E}"/>
                </a:ext>
              </a:extLst>
            </xdr:cNvPr>
            <xdr:cNvSpPr/>
          </xdr:nvSpPr>
          <xdr:spPr>
            <a:xfrm>
              <a:off x="10906125" y="6496050"/>
              <a:ext cx="1781175" cy="1781175"/>
            </a:xfrm>
            <a:prstGeom prst="ellipse">
              <a:avLst/>
            </a:prstGeom>
            <a:solidFill>
              <a:schemeClr val="bg1"/>
            </a:solidFill>
            <a:ln w="76200">
              <a:solidFill>
                <a:schemeClr val="bg2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fr-FR" sz="1100"/>
            </a:p>
          </xdr:txBody>
        </xdr:sp>
        <xdr:pic>
          <xdr:nvPicPr>
            <xdr:cNvPr id="94" name="Image 93" descr="Femme d’affaires les pouces levés">
              <a:extLst>
                <a:ext uri="{FF2B5EF4-FFF2-40B4-BE49-F238E27FC236}">
                  <a16:creationId xmlns:a16="http://schemas.microsoft.com/office/drawing/2014/main" id="{9486029C-9382-4236-8666-DFD58856ACF6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6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8373" r="34833" b="82102"/>
            <a:stretch/>
          </xdr:blipFill>
          <xdr:spPr>
            <a:xfrm>
              <a:off x="11049001" y="6611051"/>
              <a:ext cx="1428750" cy="1656649"/>
            </a:xfrm>
            <a:prstGeom prst="flowChartConnector">
              <a:avLst/>
            </a:prstGeom>
          </xdr:spPr>
        </xdr:pic>
      </xdr:grpSp>
      <xdr:grpSp>
        <xdr:nvGrpSpPr>
          <xdr:cNvPr id="102" name="Groupe 101">
            <a:extLst>
              <a:ext uri="{FF2B5EF4-FFF2-40B4-BE49-F238E27FC236}">
                <a16:creationId xmlns:a16="http://schemas.microsoft.com/office/drawing/2014/main" id="{AE6D9019-49D6-4D0B-B181-12017ABFAD2B}"/>
              </a:ext>
            </a:extLst>
          </xdr:cNvPr>
          <xdr:cNvGrpSpPr/>
        </xdr:nvGrpSpPr>
        <xdr:grpSpPr>
          <a:xfrm>
            <a:off x="6859361" y="6096001"/>
            <a:ext cx="1466850" cy="1466850"/>
            <a:chOff x="13096875" y="6429375"/>
            <a:chExt cx="1781175" cy="1781175"/>
          </a:xfrm>
        </xdr:grpSpPr>
        <xdr:sp macro="" textlink="">
          <xdr:nvSpPr>
            <xdr:cNvPr id="103" name="Ellipse 102">
              <a:extLst>
                <a:ext uri="{FF2B5EF4-FFF2-40B4-BE49-F238E27FC236}">
                  <a16:creationId xmlns:a16="http://schemas.microsoft.com/office/drawing/2014/main" id="{FEC042AE-9A3F-4259-AC25-C53EEEEDADC1}"/>
                </a:ext>
              </a:extLst>
            </xdr:cNvPr>
            <xdr:cNvSpPr/>
          </xdr:nvSpPr>
          <xdr:spPr>
            <a:xfrm>
              <a:off x="13096875" y="6429375"/>
              <a:ext cx="1781175" cy="1781175"/>
            </a:xfrm>
            <a:prstGeom prst="ellipse">
              <a:avLst/>
            </a:prstGeom>
            <a:solidFill>
              <a:schemeClr val="bg1"/>
            </a:solidFill>
            <a:ln w="76200">
              <a:solidFill>
                <a:schemeClr val="bg2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fr-FR" sz="1100"/>
            </a:p>
          </xdr:txBody>
        </xdr:sp>
        <xdr:pic>
          <xdr:nvPicPr>
            <xdr:cNvPr id="104" name="Image 103" descr="Un jeune homme d'affaires pointé du doigt">
              <a:extLst>
                <a:ext uri="{FF2B5EF4-FFF2-40B4-BE49-F238E27FC236}">
                  <a16:creationId xmlns:a16="http://schemas.microsoft.com/office/drawing/2014/main" id="{1B949E02-26E6-4F15-B43F-C512C8A49386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7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5891" r="16164" b="84848"/>
            <a:stretch/>
          </xdr:blipFill>
          <xdr:spPr>
            <a:xfrm>
              <a:off x="13315950" y="6667501"/>
              <a:ext cx="1400176" cy="1524000"/>
            </a:xfrm>
            <a:prstGeom prst="flowChartConnector">
              <a:avLst/>
            </a:prstGeom>
          </xdr:spPr>
        </xdr:pic>
      </xdr:grpSp>
      <xdr:grpSp>
        <xdr:nvGrpSpPr>
          <xdr:cNvPr id="107" name="Groupe 106">
            <a:extLst>
              <a:ext uri="{FF2B5EF4-FFF2-40B4-BE49-F238E27FC236}">
                <a16:creationId xmlns:a16="http://schemas.microsoft.com/office/drawing/2014/main" id="{A6742197-776C-41DA-A09C-3F22F8BF78DE}"/>
              </a:ext>
            </a:extLst>
          </xdr:cNvPr>
          <xdr:cNvGrpSpPr/>
        </xdr:nvGrpSpPr>
        <xdr:grpSpPr>
          <a:xfrm>
            <a:off x="12419240" y="6096001"/>
            <a:ext cx="1466850" cy="1466850"/>
            <a:chOff x="13096875" y="6429375"/>
            <a:chExt cx="1781175" cy="1781175"/>
          </a:xfrm>
        </xdr:grpSpPr>
        <xdr:sp macro="" textlink="">
          <xdr:nvSpPr>
            <xdr:cNvPr id="97" name="Ellipse 96">
              <a:extLst>
                <a:ext uri="{FF2B5EF4-FFF2-40B4-BE49-F238E27FC236}">
                  <a16:creationId xmlns:a16="http://schemas.microsoft.com/office/drawing/2014/main" id="{960DF8C6-259B-4BB0-B132-21549A9E2FCE}"/>
                </a:ext>
              </a:extLst>
            </xdr:cNvPr>
            <xdr:cNvSpPr/>
          </xdr:nvSpPr>
          <xdr:spPr>
            <a:xfrm>
              <a:off x="13096875" y="6429375"/>
              <a:ext cx="1781175" cy="1781175"/>
            </a:xfrm>
            <a:prstGeom prst="ellipse">
              <a:avLst/>
            </a:prstGeom>
            <a:solidFill>
              <a:schemeClr val="bg1"/>
            </a:solidFill>
            <a:ln w="76200">
              <a:solidFill>
                <a:schemeClr val="bg2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fr-FR" sz="1100"/>
            </a:p>
          </xdr:txBody>
        </xdr:sp>
        <xdr:pic>
          <xdr:nvPicPr>
            <xdr:cNvPr id="106" name="Image 105" descr="Jeune homme d'affaires présentant">
              <a:extLst>
                <a:ext uri="{FF2B5EF4-FFF2-40B4-BE49-F238E27FC236}">
                  <a16:creationId xmlns:a16="http://schemas.microsoft.com/office/drawing/2014/main" id="{7E0BDF4E-4349-4001-B4CA-00F3861A1DCD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8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61695" r="16303" b="83428"/>
            <a:stretch/>
          </xdr:blipFill>
          <xdr:spPr>
            <a:xfrm>
              <a:off x="13239749" y="6543675"/>
              <a:ext cx="1409701" cy="1666875"/>
            </a:xfrm>
            <a:prstGeom prst="flowChartConnector">
              <a:avLst/>
            </a:prstGeom>
          </xdr:spPr>
        </xdr:pic>
      </xdr:grpSp>
      <xdr:grpSp>
        <xdr:nvGrpSpPr>
          <xdr:cNvPr id="113" name="Groupe 112">
            <a:extLst>
              <a:ext uri="{FF2B5EF4-FFF2-40B4-BE49-F238E27FC236}">
                <a16:creationId xmlns:a16="http://schemas.microsoft.com/office/drawing/2014/main" id="{D5CBD05D-FDF8-4992-BC32-15818FB8145C}"/>
              </a:ext>
            </a:extLst>
          </xdr:cNvPr>
          <xdr:cNvGrpSpPr/>
        </xdr:nvGrpSpPr>
        <xdr:grpSpPr>
          <a:xfrm>
            <a:off x="14272533" y="6096001"/>
            <a:ext cx="1466850" cy="1466850"/>
            <a:chOff x="14801850" y="6134100"/>
            <a:chExt cx="1781175" cy="1781175"/>
          </a:xfrm>
        </xdr:grpSpPr>
        <xdr:sp macro="" textlink="">
          <xdr:nvSpPr>
            <xdr:cNvPr id="109" name="Ellipse 108">
              <a:extLst>
                <a:ext uri="{FF2B5EF4-FFF2-40B4-BE49-F238E27FC236}">
                  <a16:creationId xmlns:a16="http://schemas.microsoft.com/office/drawing/2014/main" id="{664A3C63-7BFB-473D-BD93-C0FA4C489583}"/>
                </a:ext>
              </a:extLst>
            </xdr:cNvPr>
            <xdr:cNvSpPr/>
          </xdr:nvSpPr>
          <xdr:spPr>
            <a:xfrm>
              <a:off x="14801850" y="6134100"/>
              <a:ext cx="1781175" cy="1781175"/>
            </a:xfrm>
            <a:prstGeom prst="ellipse">
              <a:avLst/>
            </a:prstGeom>
            <a:solidFill>
              <a:schemeClr val="bg1"/>
            </a:solidFill>
            <a:ln w="76200">
              <a:solidFill>
                <a:schemeClr val="bg2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fr-FR" sz="1100"/>
            </a:p>
          </xdr:txBody>
        </xdr:sp>
        <xdr:pic>
          <xdr:nvPicPr>
            <xdr:cNvPr id="112" name="Image 111" descr="Un homme d'affaires qui tient une tasse en souriant">
              <a:extLst>
                <a:ext uri="{FF2B5EF4-FFF2-40B4-BE49-F238E27FC236}">
                  <a16:creationId xmlns:a16="http://schemas.microsoft.com/office/drawing/2014/main" id="{D58F02B3-408E-4A1B-BF3A-2189CB2D5442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9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29273" r="36575" b="85322"/>
            <a:stretch/>
          </xdr:blipFill>
          <xdr:spPr>
            <a:xfrm>
              <a:off x="15020925" y="6324601"/>
              <a:ext cx="1340383" cy="1562100"/>
            </a:xfrm>
            <a:prstGeom prst="flowChartConnector">
              <a:avLst/>
            </a:prstGeom>
          </xdr:spPr>
        </xdr:pic>
      </xdr:grpSp>
      <xdr:grpSp>
        <xdr:nvGrpSpPr>
          <xdr:cNvPr id="119" name="Groupe 118">
            <a:extLst>
              <a:ext uri="{FF2B5EF4-FFF2-40B4-BE49-F238E27FC236}">
                <a16:creationId xmlns:a16="http://schemas.microsoft.com/office/drawing/2014/main" id="{EA3AE84D-4CC9-4A30-B952-FDFF2229BA72}"/>
              </a:ext>
            </a:extLst>
          </xdr:cNvPr>
          <xdr:cNvGrpSpPr/>
        </xdr:nvGrpSpPr>
        <xdr:grpSpPr>
          <a:xfrm>
            <a:off x="16125825" y="6096001"/>
            <a:ext cx="1466850" cy="1466850"/>
            <a:chOff x="16163925" y="6515100"/>
            <a:chExt cx="1781175" cy="1781175"/>
          </a:xfrm>
        </xdr:grpSpPr>
        <xdr:sp macro="" textlink="">
          <xdr:nvSpPr>
            <xdr:cNvPr id="115" name="Ellipse 114">
              <a:extLst>
                <a:ext uri="{FF2B5EF4-FFF2-40B4-BE49-F238E27FC236}">
                  <a16:creationId xmlns:a16="http://schemas.microsoft.com/office/drawing/2014/main" id="{E3AF04CB-21DC-411F-ABF6-17FB1B1880D0}"/>
                </a:ext>
              </a:extLst>
            </xdr:cNvPr>
            <xdr:cNvSpPr/>
          </xdr:nvSpPr>
          <xdr:spPr>
            <a:xfrm>
              <a:off x="16163925" y="6515100"/>
              <a:ext cx="1781175" cy="1781175"/>
            </a:xfrm>
            <a:prstGeom prst="ellipse">
              <a:avLst/>
            </a:prstGeom>
            <a:solidFill>
              <a:schemeClr val="bg1"/>
            </a:solidFill>
            <a:ln w="76200">
              <a:solidFill>
                <a:schemeClr val="bg2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fr-FR" sz="1100"/>
            </a:p>
          </xdr:txBody>
        </xdr:sp>
        <xdr:pic>
          <xdr:nvPicPr>
            <xdr:cNvPr id="118" name="Image 117" descr="Un homme d'affaires sur les hanches">
              <a:extLst>
                <a:ext uri="{FF2B5EF4-FFF2-40B4-BE49-F238E27FC236}">
                  <a16:creationId xmlns:a16="http://schemas.microsoft.com/office/drawing/2014/main" id="{680879EA-33CC-4E14-8055-28FD20C557CB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0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34129" r="35710" b="81155"/>
            <a:stretch/>
          </xdr:blipFill>
          <xdr:spPr>
            <a:xfrm>
              <a:off x="16411575" y="6634098"/>
              <a:ext cx="1247775" cy="1633601"/>
            </a:xfrm>
            <a:prstGeom prst="flowChartConnector">
              <a:avLst/>
            </a:prstGeom>
          </xdr:spPr>
        </xdr:pic>
      </xdr:grpSp>
    </xdr:grpSp>
    <xdr:clientData/>
  </xdr:twoCellAnchor>
  <xdr:twoCellAnchor>
    <xdr:from>
      <xdr:col>4</xdr:col>
      <xdr:colOff>57149</xdr:colOff>
      <xdr:row>42</xdr:row>
      <xdr:rowOff>95250</xdr:rowOff>
    </xdr:from>
    <xdr:to>
      <xdr:col>5</xdr:col>
      <xdr:colOff>723900</xdr:colOff>
      <xdr:row>44</xdr:row>
      <xdr:rowOff>171087</xdr:rowOff>
    </xdr:to>
    <xdr:sp macro="" textlink="'Liste TCD'!V24">
      <xdr:nvSpPr>
        <xdr:cNvPr id="137" name="Rectangle : coins arrondis 136">
          <a:extLst>
            <a:ext uri="{FF2B5EF4-FFF2-40B4-BE49-F238E27FC236}">
              <a16:creationId xmlns:a16="http://schemas.microsoft.com/office/drawing/2014/main" id="{AE647240-7F59-4526-877F-003426F66304}"/>
            </a:ext>
          </a:extLst>
        </xdr:cNvPr>
        <xdr:cNvSpPr/>
      </xdr:nvSpPr>
      <xdr:spPr>
        <a:xfrm>
          <a:off x="3105149" y="8096250"/>
          <a:ext cx="1428751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fld id="{4A3855CA-5707-4966-AE74-86683B36293F}" type="TxLink">
            <a:rPr lang="en-US" sz="2000" b="1" i="0" u="none" strike="noStrike" cap="none" spc="0">
              <a:ln w="0"/>
              <a:solidFill>
                <a:srgbClr val="13AEB0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Calibri"/>
              <a:cs typeface="Calibri"/>
            </a:rPr>
            <a:pPr algn="ctr"/>
            <a:t>21.57%</a:t>
          </a:fld>
          <a:endParaRPr lang="fr-FR" sz="11500" b="1" cap="none" spc="0">
            <a:ln w="0"/>
            <a:solidFill>
              <a:srgbClr val="13AEB0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>
    <xdr:from>
      <xdr:col>6</xdr:col>
      <xdr:colOff>476249</xdr:colOff>
      <xdr:row>42</xdr:row>
      <xdr:rowOff>95250</xdr:rowOff>
    </xdr:from>
    <xdr:to>
      <xdr:col>8</xdr:col>
      <xdr:colOff>381000</xdr:colOff>
      <xdr:row>44</xdr:row>
      <xdr:rowOff>171087</xdr:rowOff>
    </xdr:to>
    <xdr:sp macro="" textlink="'Liste TCD'!V21">
      <xdr:nvSpPr>
        <xdr:cNvPr id="138" name="Rectangle : coins arrondis 137">
          <a:extLst>
            <a:ext uri="{FF2B5EF4-FFF2-40B4-BE49-F238E27FC236}">
              <a16:creationId xmlns:a16="http://schemas.microsoft.com/office/drawing/2014/main" id="{42B4A437-9250-4A3C-906B-EA8A394D654C}"/>
            </a:ext>
          </a:extLst>
        </xdr:cNvPr>
        <xdr:cNvSpPr/>
      </xdr:nvSpPr>
      <xdr:spPr>
        <a:xfrm>
          <a:off x="5048249" y="8096250"/>
          <a:ext cx="1428751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ctr" defTabSz="914400" rtl="0" eaLnBrk="1" latinLnBrk="0" hangingPunct="1"/>
          <a:fld id="{ECF5D9BE-655F-42F2-8BE0-FAFFF3C799F2}" type="TxLink">
            <a:rPr lang="en-US" sz="2000" b="1" i="0" u="none" strike="noStrike" kern="1200" cap="none" spc="0">
              <a:ln w="0"/>
              <a:solidFill>
                <a:srgbClr val="13AEB0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Calibri"/>
              <a:ea typeface="+mn-ea"/>
              <a:cs typeface="Calibri"/>
            </a:rPr>
            <a:pPr marL="0" indent="0" algn="ctr" defTabSz="914400" rtl="0" eaLnBrk="1" latinLnBrk="0" hangingPunct="1"/>
            <a:t>23.96%</a:t>
          </a:fld>
          <a:endParaRPr lang="fr-FR" sz="2000" b="1" i="0" u="none" strike="noStrike" kern="1200" cap="none" spc="0">
            <a:ln w="0"/>
            <a:solidFill>
              <a:srgbClr val="13AEB0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  <a:latin typeface="Calibri"/>
            <a:ea typeface="+mn-ea"/>
            <a:cs typeface="Calibri"/>
          </a:endParaRPr>
        </a:p>
      </xdr:txBody>
    </xdr:sp>
    <xdr:clientData/>
  </xdr:twoCellAnchor>
  <xdr:twoCellAnchor>
    <xdr:from>
      <xdr:col>9</xdr:col>
      <xdr:colOff>76199</xdr:colOff>
      <xdr:row>42</xdr:row>
      <xdr:rowOff>95250</xdr:rowOff>
    </xdr:from>
    <xdr:to>
      <xdr:col>10</xdr:col>
      <xdr:colOff>742950</xdr:colOff>
      <xdr:row>44</xdr:row>
      <xdr:rowOff>171087</xdr:rowOff>
    </xdr:to>
    <xdr:sp macro="" textlink="'Liste TCD'!V20">
      <xdr:nvSpPr>
        <xdr:cNvPr id="139" name="Rectangle : coins arrondis 138">
          <a:extLst>
            <a:ext uri="{FF2B5EF4-FFF2-40B4-BE49-F238E27FC236}">
              <a16:creationId xmlns:a16="http://schemas.microsoft.com/office/drawing/2014/main" id="{01B46118-10BA-413E-AABA-B59C8FE31C17}"/>
            </a:ext>
          </a:extLst>
        </xdr:cNvPr>
        <xdr:cNvSpPr/>
      </xdr:nvSpPr>
      <xdr:spPr>
        <a:xfrm>
          <a:off x="6934199" y="8096250"/>
          <a:ext cx="1428751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ctr" defTabSz="914400" rtl="0" eaLnBrk="1" latinLnBrk="0" hangingPunct="1"/>
          <a:fld id="{045840AB-8CC5-49EF-BB33-09F437E9B8E1}" type="TxLink">
            <a:rPr lang="en-US" sz="2000" b="1" i="0" u="none" strike="noStrike" kern="1200" cap="none" spc="0">
              <a:ln w="0"/>
              <a:solidFill>
                <a:srgbClr val="13AEB0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Calibri"/>
              <a:ea typeface="+mn-ea"/>
              <a:cs typeface="Calibri"/>
            </a:rPr>
            <a:pPr marL="0" indent="0" algn="ctr" defTabSz="914400" rtl="0" eaLnBrk="1" latinLnBrk="0" hangingPunct="1"/>
            <a:t>15.44%</a:t>
          </a:fld>
          <a:endParaRPr lang="fr-FR" sz="2000" b="1" i="0" u="none" strike="noStrike" kern="1200" cap="none" spc="0">
            <a:ln w="0"/>
            <a:solidFill>
              <a:srgbClr val="13AEB0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  <a:latin typeface="Calibri"/>
            <a:ea typeface="+mn-ea"/>
            <a:cs typeface="Calibri"/>
          </a:endParaRPr>
        </a:p>
      </xdr:txBody>
    </xdr:sp>
    <xdr:clientData/>
  </xdr:twoCellAnchor>
  <xdr:twoCellAnchor>
    <xdr:from>
      <xdr:col>11</xdr:col>
      <xdr:colOff>447674</xdr:colOff>
      <xdr:row>42</xdr:row>
      <xdr:rowOff>95250</xdr:rowOff>
    </xdr:from>
    <xdr:to>
      <xdr:col>13</xdr:col>
      <xdr:colOff>352425</xdr:colOff>
      <xdr:row>44</xdr:row>
      <xdr:rowOff>171087</xdr:rowOff>
    </xdr:to>
    <xdr:sp macro="" textlink="'Liste TCD'!V22">
      <xdr:nvSpPr>
        <xdr:cNvPr id="140" name="Rectangle : coins arrondis 139">
          <a:extLst>
            <a:ext uri="{FF2B5EF4-FFF2-40B4-BE49-F238E27FC236}">
              <a16:creationId xmlns:a16="http://schemas.microsoft.com/office/drawing/2014/main" id="{FAD96FF7-1447-4877-9C14-B35B69FE0ADF}"/>
            </a:ext>
          </a:extLst>
        </xdr:cNvPr>
        <xdr:cNvSpPr/>
      </xdr:nvSpPr>
      <xdr:spPr>
        <a:xfrm>
          <a:off x="8829674" y="8096250"/>
          <a:ext cx="1428751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ctr" defTabSz="914400" rtl="0" eaLnBrk="1" latinLnBrk="0" hangingPunct="1"/>
          <a:fld id="{1FC26458-C471-4943-B9CD-F72F2C68332B}" type="TxLink">
            <a:rPr lang="en-US" sz="2000" b="1" i="0" u="none" strike="noStrike" kern="1200" cap="none" spc="0">
              <a:ln w="0"/>
              <a:solidFill>
                <a:srgbClr val="13AEB0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Calibri"/>
              <a:ea typeface="+mn-ea"/>
              <a:cs typeface="Calibri"/>
            </a:rPr>
            <a:pPr marL="0" indent="0" algn="ctr" defTabSz="914400" rtl="0" eaLnBrk="1" latinLnBrk="0" hangingPunct="1"/>
            <a:t>9.74%</a:t>
          </a:fld>
          <a:endParaRPr lang="fr-FR" sz="2000" b="1" i="0" u="none" strike="noStrike" kern="1200" cap="none" spc="0">
            <a:ln w="0"/>
            <a:solidFill>
              <a:srgbClr val="13AEB0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  <a:latin typeface="Calibri"/>
            <a:ea typeface="+mn-ea"/>
            <a:cs typeface="Calibri"/>
          </a:endParaRPr>
        </a:p>
      </xdr:txBody>
    </xdr:sp>
    <xdr:clientData/>
  </xdr:twoCellAnchor>
  <xdr:twoCellAnchor>
    <xdr:from>
      <xdr:col>14</xdr:col>
      <xdr:colOff>47624</xdr:colOff>
      <xdr:row>42</xdr:row>
      <xdr:rowOff>95250</xdr:rowOff>
    </xdr:from>
    <xdr:to>
      <xdr:col>15</xdr:col>
      <xdr:colOff>714375</xdr:colOff>
      <xdr:row>44</xdr:row>
      <xdr:rowOff>171087</xdr:rowOff>
    </xdr:to>
    <xdr:sp macro="" textlink="'Liste TCD'!V26">
      <xdr:nvSpPr>
        <xdr:cNvPr id="141" name="Rectangle : coins arrondis 140">
          <a:extLst>
            <a:ext uri="{FF2B5EF4-FFF2-40B4-BE49-F238E27FC236}">
              <a16:creationId xmlns:a16="http://schemas.microsoft.com/office/drawing/2014/main" id="{B54F6C3B-7B18-47CB-8DCE-B0FBF6A1D082}"/>
            </a:ext>
          </a:extLst>
        </xdr:cNvPr>
        <xdr:cNvSpPr/>
      </xdr:nvSpPr>
      <xdr:spPr>
        <a:xfrm>
          <a:off x="10715624" y="8096250"/>
          <a:ext cx="1428751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ctr" defTabSz="914400" rtl="0" eaLnBrk="1" latinLnBrk="0" hangingPunct="1"/>
          <a:fld id="{9D3DF393-43D6-4857-B63F-56B1789EEEF4}" type="TxLink">
            <a:rPr lang="en-US" sz="2000" b="1" i="0" u="none" strike="noStrike" kern="1200" cap="none" spc="0">
              <a:ln w="0"/>
              <a:solidFill>
                <a:srgbClr val="13AEB0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Calibri"/>
              <a:ea typeface="+mn-ea"/>
              <a:cs typeface="Calibri"/>
            </a:rPr>
            <a:pPr marL="0" indent="0" algn="ctr" defTabSz="914400" rtl="0" eaLnBrk="1" latinLnBrk="0" hangingPunct="1"/>
            <a:t>9.45%</a:t>
          </a:fld>
          <a:endParaRPr lang="fr-FR" sz="2000" b="1" i="0" u="none" strike="noStrike" kern="1200" cap="none" spc="0">
            <a:ln w="0"/>
            <a:solidFill>
              <a:srgbClr val="13AEB0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  <a:latin typeface="Calibri"/>
            <a:ea typeface="+mn-ea"/>
            <a:cs typeface="Calibri"/>
          </a:endParaRPr>
        </a:p>
      </xdr:txBody>
    </xdr:sp>
    <xdr:clientData/>
  </xdr:twoCellAnchor>
  <xdr:twoCellAnchor>
    <xdr:from>
      <xdr:col>16</xdr:col>
      <xdr:colOff>390524</xdr:colOff>
      <xdr:row>42</xdr:row>
      <xdr:rowOff>95250</xdr:rowOff>
    </xdr:from>
    <xdr:to>
      <xdr:col>18</xdr:col>
      <xdr:colOff>295275</xdr:colOff>
      <xdr:row>44</xdr:row>
      <xdr:rowOff>171087</xdr:rowOff>
    </xdr:to>
    <xdr:sp macro="" textlink="'Liste TCD'!V23">
      <xdr:nvSpPr>
        <xdr:cNvPr id="142" name="Rectangle : coins arrondis 141">
          <a:extLst>
            <a:ext uri="{FF2B5EF4-FFF2-40B4-BE49-F238E27FC236}">
              <a16:creationId xmlns:a16="http://schemas.microsoft.com/office/drawing/2014/main" id="{60F67F7B-A145-4887-9CFC-9DF9DB59E3DA}"/>
            </a:ext>
          </a:extLst>
        </xdr:cNvPr>
        <xdr:cNvSpPr/>
      </xdr:nvSpPr>
      <xdr:spPr>
        <a:xfrm>
          <a:off x="12582524" y="8096250"/>
          <a:ext cx="1428751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ctr" defTabSz="914400" rtl="0" eaLnBrk="1" latinLnBrk="0" hangingPunct="1"/>
          <a:fld id="{8676FA20-53E1-47B6-BC11-E03F77A4A913}" type="TxLink">
            <a:rPr lang="en-US" sz="2000" b="1" i="0" u="none" strike="noStrike" kern="1200" cap="none" spc="0">
              <a:ln w="0"/>
              <a:solidFill>
                <a:srgbClr val="13AEB0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Calibri"/>
              <a:ea typeface="+mn-ea"/>
              <a:cs typeface="Calibri"/>
            </a:rPr>
            <a:pPr marL="0" indent="0" algn="ctr" defTabSz="914400" rtl="0" eaLnBrk="1" latinLnBrk="0" hangingPunct="1"/>
            <a:t>8.60%</a:t>
          </a:fld>
          <a:endParaRPr lang="fr-FR" sz="2000" b="1" i="0" u="none" strike="noStrike" kern="1200" cap="none" spc="0">
            <a:ln w="0"/>
            <a:solidFill>
              <a:srgbClr val="13AEB0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  <a:latin typeface="Calibri"/>
            <a:ea typeface="+mn-ea"/>
            <a:cs typeface="Calibri"/>
          </a:endParaRPr>
        </a:p>
      </xdr:txBody>
    </xdr:sp>
    <xdr:clientData/>
  </xdr:twoCellAnchor>
  <xdr:twoCellAnchor>
    <xdr:from>
      <xdr:col>18</xdr:col>
      <xdr:colOff>723899</xdr:colOff>
      <xdr:row>42</xdr:row>
      <xdr:rowOff>95250</xdr:rowOff>
    </xdr:from>
    <xdr:to>
      <xdr:col>20</xdr:col>
      <xdr:colOff>628650</xdr:colOff>
      <xdr:row>44</xdr:row>
      <xdr:rowOff>171087</xdr:rowOff>
    </xdr:to>
    <xdr:sp macro="" textlink="'Liste TCD'!V25">
      <xdr:nvSpPr>
        <xdr:cNvPr id="143" name="Rectangle : coins arrondis 142">
          <a:extLst>
            <a:ext uri="{FF2B5EF4-FFF2-40B4-BE49-F238E27FC236}">
              <a16:creationId xmlns:a16="http://schemas.microsoft.com/office/drawing/2014/main" id="{0CA36595-F3CE-4432-90D4-ABDE0E315E63}"/>
            </a:ext>
          </a:extLst>
        </xdr:cNvPr>
        <xdr:cNvSpPr/>
      </xdr:nvSpPr>
      <xdr:spPr>
        <a:xfrm>
          <a:off x="14439899" y="8096250"/>
          <a:ext cx="1428751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ctr" defTabSz="914400" rtl="0" eaLnBrk="1" latinLnBrk="0" hangingPunct="1"/>
          <a:fld id="{13B77B0D-9B88-4B98-B2C8-2BB9DA5497A6}" type="TxLink">
            <a:rPr lang="en-US" sz="2000" b="1" i="0" u="none" strike="noStrike" kern="1200" cap="none" spc="0">
              <a:ln w="0"/>
              <a:solidFill>
                <a:srgbClr val="13AEB0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Calibri"/>
              <a:ea typeface="+mn-ea"/>
              <a:cs typeface="Calibri"/>
            </a:rPr>
            <a:pPr marL="0" indent="0" algn="ctr" defTabSz="914400" rtl="0" eaLnBrk="1" latinLnBrk="0" hangingPunct="1"/>
            <a:t>7.48%</a:t>
          </a:fld>
          <a:endParaRPr lang="fr-FR" sz="2000" b="1" i="0" u="none" strike="noStrike" kern="1200" cap="none" spc="0">
            <a:ln w="0"/>
            <a:solidFill>
              <a:srgbClr val="13AEB0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  <a:latin typeface="Calibri"/>
            <a:ea typeface="+mn-ea"/>
            <a:cs typeface="Calibri"/>
          </a:endParaRPr>
        </a:p>
      </xdr:txBody>
    </xdr:sp>
    <xdr:clientData/>
  </xdr:twoCellAnchor>
  <xdr:twoCellAnchor>
    <xdr:from>
      <xdr:col>21</xdr:col>
      <xdr:colOff>161924</xdr:colOff>
      <xdr:row>42</xdr:row>
      <xdr:rowOff>95250</xdr:rowOff>
    </xdr:from>
    <xdr:to>
      <xdr:col>23</xdr:col>
      <xdr:colOff>66675</xdr:colOff>
      <xdr:row>44</xdr:row>
      <xdr:rowOff>171087</xdr:rowOff>
    </xdr:to>
    <xdr:sp macro="" textlink="'Liste TCD'!V27">
      <xdr:nvSpPr>
        <xdr:cNvPr id="144" name="Rectangle : coins arrondis 143">
          <a:extLst>
            <a:ext uri="{FF2B5EF4-FFF2-40B4-BE49-F238E27FC236}">
              <a16:creationId xmlns:a16="http://schemas.microsoft.com/office/drawing/2014/main" id="{430C9243-E05C-407C-965F-8425A385901C}"/>
            </a:ext>
          </a:extLst>
        </xdr:cNvPr>
        <xdr:cNvSpPr/>
      </xdr:nvSpPr>
      <xdr:spPr>
        <a:xfrm>
          <a:off x="16163924" y="8096250"/>
          <a:ext cx="1428751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ctr" defTabSz="914400" rtl="0" eaLnBrk="1" latinLnBrk="0" hangingPunct="1"/>
          <a:fld id="{6550EE59-E782-49D0-83F7-6417A35BBBC1}" type="TxLink">
            <a:rPr lang="en-US" sz="2000" b="1" i="0" u="none" strike="noStrike" kern="1200" cap="none" spc="0">
              <a:ln w="0"/>
              <a:solidFill>
                <a:srgbClr val="13AEB0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Calibri"/>
              <a:ea typeface="+mn-ea"/>
              <a:cs typeface="Calibri"/>
            </a:rPr>
            <a:pPr marL="0" indent="0" algn="ctr" defTabSz="914400" rtl="0" eaLnBrk="1" latinLnBrk="0" hangingPunct="1"/>
            <a:t>3.76%</a:t>
          </a:fld>
          <a:endParaRPr lang="fr-FR" sz="2000" b="1" i="0" u="none" strike="noStrike" kern="1200" cap="none" spc="0">
            <a:ln w="0"/>
            <a:solidFill>
              <a:srgbClr val="13AEB0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  <a:latin typeface="Calibri"/>
            <a:ea typeface="+mn-ea"/>
            <a:cs typeface="Calibri"/>
          </a:endParaRPr>
        </a:p>
      </xdr:txBody>
    </xdr:sp>
    <xdr:clientData/>
  </xdr:twoCellAnchor>
  <xdr:twoCellAnchor>
    <xdr:from>
      <xdr:col>3</xdr:col>
      <xdr:colOff>761999</xdr:colOff>
      <xdr:row>39</xdr:row>
      <xdr:rowOff>142875</xdr:rowOff>
    </xdr:from>
    <xdr:to>
      <xdr:col>6</xdr:col>
      <xdr:colOff>28575</xdr:colOff>
      <xdr:row>42</xdr:row>
      <xdr:rowOff>28212</xdr:rowOff>
    </xdr:to>
    <xdr:sp macro="" textlink="">
      <xdr:nvSpPr>
        <xdr:cNvPr id="145" name="Rectangle : coins arrondis 144">
          <a:extLst>
            <a:ext uri="{FF2B5EF4-FFF2-40B4-BE49-F238E27FC236}">
              <a16:creationId xmlns:a16="http://schemas.microsoft.com/office/drawing/2014/main" id="{0D5D4FC2-C347-42ED-9DA5-CDEA00EF3762}"/>
            </a:ext>
          </a:extLst>
        </xdr:cNvPr>
        <xdr:cNvSpPr/>
      </xdr:nvSpPr>
      <xdr:spPr>
        <a:xfrm>
          <a:off x="3047999" y="7572375"/>
          <a:ext cx="1552576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1" cap="none" spc="0">
              <a:ln w="0"/>
              <a:solidFill>
                <a:schemeClr val="bg1">
                  <a:lumMod val="50000"/>
                </a:schemeClr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Anne L.</a:t>
          </a:r>
        </a:p>
      </xdr:txBody>
    </xdr:sp>
    <xdr:clientData/>
  </xdr:twoCellAnchor>
  <xdr:twoCellAnchor>
    <xdr:from>
      <xdr:col>6</xdr:col>
      <xdr:colOff>380999</xdr:colOff>
      <xdr:row>39</xdr:row>
      <xdr:rowOff>142875</xdr:rowOff>
    </xdr:from>
    <xdr:to>
      <xdr:col>8</xdr:col>
      <xdr:colOff>409575</xdr:colOff>
      <xdr:row>42</xdr:row>
      <xdr:rowOff>28212</xdr:rowOff>
    </xdr:to>
    <xdr:sp macro="" textlink="">
      <xdr:nvSpPr>
        <xdr:cNvPr id="146" name="Rectangle : coins arrondis 145">
          <a:extLst>
            <a:ext uri="{FF2B5EF4-FFF2-40B4-BE49-F238E27FC236}">
              <a16:creationId xmlns:a16="http://schemas.microsoft.com/office/drawing/2014/main" id="{4244638E-A087-450D-A15D-7CF97818D5BD}"/>
            </a:ext>
          </a:extLst>
        </xdr:cNvPr>
        <xdr:cNvSpPr/>
      </xdr:nvSpPr>
      <xdr:spPr>
        <a:xfrm>
          <a:off x="4952999" y="7572375"/>
          <a:ext cx="1552576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1" cap="none" spc="0">
              <a:ln w="0"/>
              <a:solidFill>
                <a:schemeClr val="bg1">
                  <a:lumMod val="50000"/>
                </a:schemeClr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Nancy F.</a:t>
          </a:r>
        </a:p>
      </xdr:txBody>
    </xdr:sp>
    <xdr:clientData/>
  </xdr:twoCellAnchor>
  <xdr:twoCellAnchor>
    <xdr:from>
      <xdr:col>8</xdr:col>
      <xdr:colOff>714374</xdr:colOff>
      <xdr:row>39</xdr:row>
      <xdr:rowOff>142875</xdr:rowOff>
    </xdr:from>
    <xdr:to>
      <xdr:col>10</xdr:col>
      <xdr:colOff>742950</xdr:colOff>
      <xdr:row>42</xdr:row>
      <xdr:rowOff>28212</xdr:rowOff>
    </xdr:to>
    <xdr:sp macro="" textlink="">
      <xdr:nvSpPr>
        <xdr:cNvPr id="147" name="Rectangle : coins arrondis 146">
          <a:extLst>
            <a:ext uri="{FF2B5EF4-FFF2-40B4-BE49-F238E27FC236}">
              <a16:creationId xmlns:a16="http://schemas.microsoft.com/office/drawing/2014/main" id="{BCE1FF18-1BDA-45C8-8142-8EB29141C8BB}"/>
            </a:ext>
          </a:extLst>
        </xdr:cNvPr>
        <xdr:cNvSpPr/>
      </xdr:nvSpPr>
      <xdr:spPr>
        <a:xfrm>
          <a:off x="6810374" y="7572375"/>
          <a:ext cx="1552576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1" cap="none" spc="0">
              <a:ln w="0"/>
              <a:solidFill>
                <a:schemeClr val="bg1">
                  <a:lumMod val="50000"/>
                </a:schemeClr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Andrew C.</a:t>
          </a:r>
        </a:p>
      </xdr:txBody>
    </xdr:sp>
    <xdr:clientData/>
  </xdr:twoCellAnchor>
  <xdr:twoCellAnchor>
    <xdr:from>
      <xdr:col>11</xdr:col>
      <xdr:colOff>276224</xdr:colOff>
      <xdr:row>39</xdr:row>
      <xdr:rowOff>142875</xdr:rowOff>
    </xdr:from>
    <xdr:to>
      <xdr:col>13</xdr:col>
      <xdr:colOff>304800</xdr:colOff>
      <xdr:row>42</xdr:row>
      <xdr:rowOff>28212</xdr:rowOff>
    </xdr:to>
    <xdr:sp macro="" textlink="">
      <xdr:nvSpPr>
        <xdr:cNvPr id="150" name="Rectangle : coins arrondis 149">
          <a:extLst>
            <a:ext uri="{FF2B5EF4-FFF2-40B4-BE49-F238E27FC236}">
              <a16:creationId xmlns:a16="http://schemas.microsoft.com/office/drawing/2014/main" id="{2F69A3E0-2914-45BC-88B2-89297E64D7B8}"/>
            </a:ext>
          </a:extLst>
        </xdr:cNvPr>
        <xdr:cNvSpPr/>
      </xdr:nvSpPr>
      <xdr:spPr>
        <a:xfrm>
          <a:off x="8658224" y="7572375"/>
          <a:ext cx="1552576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1" cap="none" spc="0">
              <a:ln w="0"/>
              <a:solidFill>
                <a:schemeClr val="bg1">
                  <a:lumMod val="50000"/>
                </a:schemeClr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Mariya S.</a:t>
          </a:r>
        </a:p>
      </xdr:txBody>
    </xdr:sp>
    <xdr:clientData/>
  </xdr:twoCellAnchor>
  <xdr:twoCellAnchor>
    <xdr:from>
      <xdr:col>13</xdr:col>
      <xdr:colOff>628649</xdr:colOff>
      <xdr:row>39</xdr:row>
      <xdr:rowOff>142875</xdr:rowOff>
    </xdr:from>
    <xdr:to>
      <xdr:col>15</xdr:col>
      <xdr:colOff>657225</xdr:colOff>
      <xdr:row>42</xdr:row>
      <xdr:rowOff>28212</xdr:rowOff>
    </xdr:to>
    <xdr:sp macro="" textlink="">
      <xdr:nvSpPr>
        <xdr:cNvPr id="151" name="Rectangle : coins arrondis 150">
          <a:extLst>
            <a:ext uri="{FF2B5EF4-FFF2-40B4-BE49-F238E27FC236}">
              <a16:creationId xmlns:a16="http://schemas.microsoft.com/office/drawing/2014/main" id="{FE136FA4-B65B-4FA4-8220-0E4C34EE7AF9}"/>
            </a:ext>
          </a:extLst>
        </xdr:cNvPr>
        <xdr:cNvSpPr/>
      </xdr:nvSpPr>
      <xdr:spPr>
        <a:xfrm>
          <a:off x="10534649" y="7572375"/>
          <a:ext cx="1552576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1" cap="none" spc="0">
              <a:ln w="0"/>
              <a:solidFill>
                <a:schemeClr val="bg1">
                  <a:lumMod val="50000"/>
                </a:schemeClr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Laura G.</a:t>
          </a:r>
        </a:p>
      </xdr:txBody>
    </xdr:sp>
    <xdr:clientData/>
  </xdr:twoCellAnchor>
  <xdr:twoCellAnchor>
    <xdr:from>
      <xdr:col>16</xdr:col>
      <xdr:colOff>180974</xdr:colOff>
      <xdr:row>39</xdr:row>
      <xdr:rowOff>142875</xdr:rowOff>
    </xdr:from>
    <xdr:to>
      <xdr:col>18</xdr:col>
      <xdr:colOff>209550</xdr:colOff>
      <xdr:row>42</xdr:row>
      <xdr:rowOff>28212</xdr:rowOff>
    </xdr:to>
    <xdr:sp macro="" textlink="">
      <xdr:nvSpPr>
        <xdr:cNvPr id="152" name="Rectangle : coins arrondis 151">
          <a:extLst>
            <a:ext uri="{FF2B5EF4-FFF2-40B4-BE49-F238E27FC236}">
              <a16:creationId xmlns:a16="http://schemas.microsoft.com/office/drawing/2014/main" id="{38582DBE-6B66-4369-9723-CB94C67940A9}"/>
            </a:ext>
          </a:extLst>
        </xdr:cNvPr>
        <xdr:cNvSpPr/>
      </xdr:nvSpPr>
      <xdr:spPr>
        <a:xfrm>
          <a:off x="12372974" y="7572375"/>
          <a:ext cx="1552576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1" cap="none" spc="0">
              <a:ln w="0"/>
              <a:solidFill>
                <a:schemeClr val="bg1">
                  <a:lumMod val="50000"/>
                </a:schemeClr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Michael</a:t>
          </a:r>
          <a:r>
            <a:rPr lang="fr-FR" b="1" cap="none" spc="0" baseline="0">
              <a:ln w="0"/>
              <a:solidFill>
                <a:schemeClr val="bg1">
                  <a:lumMod val="50000"/>
                </a:schemeClr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 N</a:t>
          </a:r>
          <a:r>
            <a:rPr lang="fr-FR" b="1" cap="none" spc="0">
              <a:ln w="0"/>
              <a:solidFill>
                <a:schemeClr val="bg1">
                  <a:lumMod val="50000"/>
                </a:schemeClr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.</a:t>
          </a:r>
        </a:p>
      </xdr:txBody>
    </xdr:sp>
    <xdr:clientData/>
  </xdr:twoCellAnchor>
  <xdr:twoCellAnchor>
    <xdr:from>
      <xdr:col>18</xdr:col>
      <xdr:colOff>514349</xdr:colOff>
      <xdr:row>39</xdr:row>
      <xdr:rowOff>142875</xdr:rowOff>
    </xdr:from>
    <xdr:to>
      <xdr:col>20</xdr:col>
      <xdr:colOff>542925</xdr:colOff>
      <xdr:row>42</xdr:row>
      <xdr:rowOff>28212</xdr:rowOff>
    </xdr:to>
    <xdr:sp macro="" textlink="">
      <xdr:nvSpPr>
        <xdr:cNvPr id="153" name="Rectangle : coins arrondis 152">
          <a:extLst>
            <a:ext uri="{FF2B5EF4-FFF2-40B4-BE49-F238E27FC236}">
              <a16:creationId xmlns:a16="http://schemas.microsoft.com/office/drawing/2014/main" id="{FD6DBC69-982B-4E68-BC1D-ACD543EB3172}"/>
            </a:ext>
          </a:extLst>
        </xdr:cNvPr>
        <xdr:cNvSpPr/>
      </xdr:nvSpPr>
      <xdr:spPr>
        <a:xfrm>
          <a:off x="14230349" y="7572375"/>
          <a:ext cx="1552576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1" cap="none" spc="0">
              <a:ln w="0"/>
              <a:solidFill>
                <a:schemeClr val="bg1">
                  <a:lumMod val="50000"/>
                </a:schemeClr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Robert Z.</a:t>
          </a:r>
        </a:p>
      </xdr:txBody>
    </xdr:sp>
    <xdr:clientData/>
  </xdr:twoCellAnchor>
  <xdr:twoCellAnchor>
    <xdr:from>
      <xdr:col>21</xdr:col>
      <xdr:colOff>76199</xdr:colOff>
      <xdr:row>39</xdr:row>
      <xdr:rowOff>142875</xdr:rowOff>
    </xdr:from>
    <xdr:to>
      <xdr:col>23</xdr:col>
      <xdr:colOff>104775</xdr:colOff>
      <xdr:row>42</xdr:row>
      <xdr:rowOff>28212</xdr:rowOff>
    </xdr:to>
    <xdr:sp macro="" textlink="">
      <xdr:nvSpPr>
        <xdr:cNvPr id="154" name="Rectangle : coins arrondis 153">
          <a:extLst>
            <a:ext uri="{FF2B5EF4-FFF2-40B4-BE49-F238E27FC236}">
              <a16:creationId xmlns:a16="http://schemas.microsoft.com/office/drawing/2014/main" id="{29A285B9-1CC9-4EC3-98FD-032576FF3FA4}"/>
            </a:ext>
          </a:extLst>
        </xdr:cNvPr>
        <xdr:cNvSpPr/>
      </xdr:nvSpPr>
      <xdr:spPr>
        <a:xfrm>
          <a:off x="16078199" y="7572375"/>
          <a:ext cx="1552576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1" cap="none" spc="0">
              <a:ln w="0"/>
              <a:solidFill>
                <a:schemeClr val="bg1">
                  <a:lumMod val="50000"/>
                </a:schemeClr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Jan K.</a:t>
          </a:r>
        </a:p>
      </xdr:txBody>
    </xdr:sp>
    <xdr:clientData/>
  </xdr:twoCellAnchor>
  <xdr:twoCellAnchor>
    <xdr:from>
      <xdr:col>7</xdr:col>
      <xdr:colOff>609600</xdr:colOff>
      <xdr:row>7</xdr:row>
      <xdr:rowOff>152398</xdr:rowOff>
    </xdr:from>
    <xdr:to>
      <xdr:col>9</xdr:col>
      <xdr:colOff>257175</xdr:colOff>
      <xdr:row>10</xdr:row>
      <xdr:rowOff>37735</xdr:rowOff>
    </xdr:to>
    <xdr:sp macro="" textlink="'Liste TCD'!Q9">
      <xdr:nvSpPr>
        <xdr:cNvPr id="155" name="Rectangle : coins arrondis 154">
          <a:extLst>
            <a:ext uri="{FF2B5EF4-FFF2-40B4-BE49-F238E27FC236}">
              <a16:creationId xmlns:a16="http://schemas.microsoft.com/office/drawing/2014/main" id="{3839D749-F892-42A1-B55F-B140B13AB107}"/>
            </a:ext>
          </a:extLst>
        </xdr:cNvPr>
        <xdr:cNvSpPr/>
      </xdr:nvSpPr>
      <xdr:spPr>
        <a:xfrm>
          <a:off x="5943600" y="1485898"/>
          <a:ext cx="1171575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fld id="{CCAFFB81-72EB-48F8-AC77-071CEE443348}" type="TxLink">
            <a:rPr lang="en-US" sz="2000" b="1" i="0" u="none" strike="noStrike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Calibri"/>
              <a:cs typeface="Calibri"/>
            </a:rPr>
            <a:pPr algn="ctr"/>
            <a:t> 369   </a:t>
          </a:fld>
          <a:endParaRPr lang="fr-FR" sz="6000" b="1" cap="none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>
    <xdr:from>
      <xdr:col>7</xdr:col>
      <xdr:colOff>590551</xdr:colOff>
      <xdr:row>5</xdr:row>
      <xdr:rowOff>28573</xdr:rowOff>
    </xdr:from>
    <xdr:to>
      <xdr:col>9</xdr:col>
      <xdr:colOff>438151</xdr:colOff>
      <xdr:row>7</xdr:row>
      <xdr:rowOff>104410</xdr:rowOff>
    </xdr:to>
    <xdr:sp macro="" textlink="">
      <xdr:nvSpPr>
        <xdr:cNvPr id="156" name="Rectangle : coins arrondis 155">
          <a:extLst>
            <a:ext uri="{FF2B5EF4-FFF2-40B4-BE49-F238E27FC236}">
              <a16:creationId xmlns:a16="http://schemas.microsoft.com/office/drawing/2014/main" id="{56670652-5085-41EC-BD1D-B96A90D4990C}"/>
            </a:ext>
          </a:extLst>
        </xdr:cNvPr>
        <xdr:cNvSpPr/>
      </xdr:nvSpPr>
      <xdr:spPr>
        <a:xfrm>
          <a:off x="5924551" y="981073"/>
          <a:ext cx="1371600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0" cap="none" spc="0">
              <a:ln w="0"/>
              <a:solidFill>
                <a:schemeClr val="bg1">
                  <a:lumMod val="75000"/>
                </a:schemeClr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Nombre</a:t>
          </a:r>
          <a:br>
            <a:rPr lang="fr-FR" b="0" cap="none" spc="0">
              <a:ln w="0"/>
              <a:solidFill>
                <a:schemeClr val="bg1">
                  <a:lumMod val="75000"/>
                </a:schemeClr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</a:br>
          <a:r>
            <a:rPr lang="fr-FR" b="0" cap="none" spc="0">
              <a:ln w="0"/>
              <a:solidFill>
                <a:schemeClr val="bg1">
                  <a:lumMod val="75000"/>
                </a:schemeClr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Commandes</a:t>
          </a:r>
        </a:p>
      </xdr:txBody>
    </xdr:sp>
    <xdr:clientData/>
  </xdr:twoCellAnchor>
  <xdr:twoCellAnchor>
    <xdr:from>
      <xdr:col>7</xdr:col>
      <xdr:colOff>371475</xdr:colOff>
      <xdr:row>5</xdr:row>
      <xdr:rowOff>171448</xdr:rowOff>
    </xdr:from>
    <xdr:to>
      <xdr:col>7</xdr:col>
      <xdr:colOff>419100</xdr:colOff>
      <xdr:row>9</xdr:row>
      <xdr:rowOff>129448</xdr:rowOff>
    </xdr:to>
    <xdr:sp macro="" textlink="">
      <xdr:nvSpPr>
        <xdr:cNvPr id="157" name="Rectangle 156">
          <a:extLst>
            <a:ext uri="{FF2B5EF4-FFF2-40B4-BE49-F238E27FC236}">
              <a16:creationId xmlns:a16="http://schemas.microsoft.com/office/drawing/2014/main" id="{9FEA3D5F-9815-47B5-A700-AA235C23FF6F}"/>
            </a:ext>
          </a:extLst>
        </xdr:cNvPr>
        <xdr:cNvSpPr/>
      </xdr:nvSpPr>
      <xdr:spPr>
        <a:xfrm flipH="1">
          <a:off x="5705475" y="1123948"/>
          <a:ext cx="47625" cy="720000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 editAs="oneCell">
    <xdr:from>
      <xdr:col>13</xdr:col>
      <xdr:colOff>666751</xdr:colOff>
      <xdr:row>5</xdr:row>
      <xdr:rowOff>95250</xdr:rowOff>
    </xdr:from>
    <xdr:to>
      <xdr:col>23</xdr:col>
      <xdr:colOff>457201</xdr:colOff>
      <xdr:row>10</xdr:row>
      <xdr:rowOff>133350</xdr:rowOff>
    </xdr:to>
    <mc:AlternateContent xmlns:mc="http://schemas.openxmlformats.org/markup-compatibility/2006" xmlns:tsle="http://schemas.microsoft.com/office/drawing/2012/timeslicer">
      <mc:Choice Requires="tsle">
        <xdr:graphicFrame macro="">
          <xdr:nvGraphicFramePr>
            <xdr:cNvPr id="14" name="Date Cdme 2">
              <a:extLst>
                <a:ext uri="{FF2B5EF4-FFF2-40B4-BE49-F238E27FC236}">
                  <a16:creationId xmlns:a16="http://schemas.microsoft.com/office/drawing/2014/main" id="{D93738F8-8006-47DD-B32B-5D4037409886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2/timeslicer">
              <tsle:timeslicer name="Date Cdme 2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0572751" y="1047750"/>
              <a:ext cx="7410450" cy="9906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fr-FR" sz="1100"/>
                <a:t>Chronologie : fonctionne dans Excel 2013 ou version ultérieure. Ne pas déplacer ou redimensionner.</a:t>
              </a:r>
            </a:p>
          </xdr:txBody>
        </xdr:sp>
      </mc:Fallback>
    </mc:AlternateContent>
    <xdr:clientData/>
  </xdr:twoCellAnchor>
  <xdr:twoCellAnchor>
    <xdr:from>
      <xdr:col>14</xdr:col>
      <xdr:colOff>219074</xdr:colOff>
      <xdr:row>4</xdr:row>
      <xdr:rowOff>76200</xdr:rowOff>
    </xdr:from>
    <xdr:to>
      <xdr:col>17</xdr:col>
      <xdr:colOff>342900</xdr:colOff>
      <xdr:row>6</xdr:row>
      <xdr:rowOff>152037</xdr:rowOff>
    </xdr:to>
    <xdr:sp macro="" textlink="">
      <xdr:nvSpPr>
        <xdr:cNvPr id="15" name="Rectangle : coins arrondis 14">
          <a:extLst>
            <a:ext uri="{FF2B5EF4-FFF2-40B4-BE49-F238E27FC236}">
              <a16:creationId xmlns:a16="http://schemas.microsoft.com/office/drawing/2014/main" id="{C6911AF3-129C-4BD1-9F9E-AD7161DB050C}"/>
            </a:ext>
          </a:extLst>
        </xdr:cNvPr>
        <xdr:cNvSpPr/>
      </xdr:nvSpPr>
      <xdr:spPr>
        <a:xfrm>
          <a:off x="10887074" y="838200"/>
          <a:ext cx="2409826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Période</a:t>
          </a:r>
          <a:r>
            <a:rPr lang="fr-FR" b="1" cap="none" spc="0" baseline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 calendaire</a:t>
          </a:r>
          <a:endParaRPr lang="fr-FR" b="1" cap="none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 editAs="oneCell">
    <xdr:from>
      <xdr:col>4</xdr:col>
      <xdr:colOff>114297</xdr:colOff>
      <xdr:row>16</xdr:row>
      <xdr:rowOff>180975</xdr:rowOff>
    </xdr:from>
    <xdr:to>
      <xdr:col>8</xdr:col>
      <xdr:colOff>228601</xdr:colOff>
      <xdr:row>26</xdr:row>
      <xdr:rowOff>104775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60" name="Commerciaux">
              <a:extLst>
                <a:ext uri="{FF2B5EF4-FFF2-40B4-BE49-F238E27FC236}">
                  <a16:creationId xmlns:a16="http://schemas.microsoft.com/office/drawing/2014/main" id="{969A21A0-0CEF-4E05-A832-7F5645F47721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Commerciaux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162297" y="3228975"/>
              <a:ext cx="3162304" cy="18288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fr-FR" sz="1100"/>
                <a:t>Cette forme représente un segment. Les segments sont pris en charge dans Excel 2010 ou version ultérieure.
En revanche, si la forme a été modifiée dans une version précédente d’Excel, ou si le classeur a été enregistré dans Excel 2003 ou une version précédente, vous ne pouvez pas utiliser le segment.</a:t>
              </a:r>
            </a:p>
          </xdr:txBody>
        </xdr:sp>
      </mc:Fallback>
    </mc:AlternateContent>
    <xdr:clientData/>
  </xdr:twoCellAnchor>
  <xdr:twoCellAnchor>
    <xdr:from>
      <xdr:col>3</xdr:col>
      <xdr:colOff>609599</xdr:colOff>
      <xdr:row>11</xdr:row>
      <xdr:rowOff>152400</xdr:rowOff>
    </xdr:from>
    <xdr:to>
      <xdr:col>9</xdr:col>
      <xdr:colOff>523875</xdr:colOff>
      <xdr:row>14</xdr:row>
      <xdr:rowOff>37737</xdr:rowOff>
    </xdr:to>
    <xdr:sp macro="" textlink="">
      <xdr:nvSpPr>
        <xdr:cNvPr id="161" name="Rectangle : coins arrondis 160">
          <a:extLst>
            <a:ext uri="{FF2B5EF4-FFF2-40B4-BE49-F238E27FC236}">
              <a16:creationId xmlns:a16="http://schemas.microsoft.com/office/drawing/2014/main" id="{7C50141B-AAAB-465D-AFF5-0686398882DA}"/>
            </a:ext>
          </a:extLst>
        </xdr:cNvPr>
        <xdr:cNvSpPr/>
      </xdr:nvSpPr>
      <xdr:spPr>
        <a:xfrm>
          <a:off x="2895599" y="2247900"/>
          <a:ext cx="4486276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r>
            <a:rPr lang="fr-FR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Sélection par :</a:t>
          </a:r>
        </a:p>
      </xdr:txBody>
    </xdr:sp>
    <xdr:clientData/>
  </xdr:twoCellAnchor>
  <xdr:twoCellAnchor editAs="oneCell">
    <xdr:from>
      <xdr:col>10</xdr:col>
      <xdr:colOff>314322</xdr:colOff>
      <xdr:row>18</xdr:row>
      <xdr:rowOff>123826</xdr:rowOff>
    </xdr:from>
    <xdr:to>
      <xdr:col>12</xdr:col>
      <xdr:colOff>619122</xdr:colOff>
      <xdr:row>26</xdr:row>
      <xdr:rowOff>180976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90" name="Region">
              <a:extLst>
                <a:ext uri="{FF2B5EF4-FFF2-40B4-BE49-F238E27FC236}">
                  <a16:creationId xmlns:a16="http://schemas.microsoft.com/office/drawing/2014/main" id="{B2F46001-F8B8-4FB5-BAB3-0F2ABEEAD20F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Region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7934322" y="3552826"/>
              <a:ext cx="1828800" cy="158115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fr-FR" sz="1100"/>
                <a:t>Cette forme représente un segment. Les segments sont pris en charge dans Excel 2010 ou version ultérieure.
En revanche, si la forme a été modifiée dans une version précédente d’Excel, ou si le classeur a été enregistré dans Excel 2003 ou une version précédente, vous ne pouvez pas utiliser le segment.</a:t>
              </a:r>
            </a:p>
          </xdr:txBody>
        </xdr:sp>
      </mc:Fallback>
    </mc:AlternateContent>
    <xdr:clientData/>
  </xdr:twoCellAnchor>
  <xdr:twoCellAnchor>
    <xdr:from>
      <xdr:col>4</xdr:col>
      <xdr:colOff>400049</xdr:colOff>
      <xdr:row>14</xdr:row>
      <xdr:rowOff>57150</xdr:rowOff>
    </xdr:from>
    <xdr:to>
      <xdr:col>7</xdr:col>
      <xdr:colOff>0</xdr:colOff>
      <xdr:row>16</xdr:row>
      <xdr:rowOff>132987</xdr:rowOff>
    </xdr:to>
    <xdr:sp macro="" textlink="">
      <xdr:nvSpPr>
        <xdr:cNvPr id="92" name="Rectangle : coins arrondis 91">
          <a:extLst>
            <a:ext uri="{FF2B5EF4-FFF2-40B4-BE49-F238E27FC236}">
              <a16:creationId xmlns:a16="http://schemas.microsoft.com/office/drawing/2014/main" id="{7BA79163-7A4D-474B-AE7B-0CB2FA5B0122}"/>
            </a:ext>
          </a:extLst>
        </xdr:cNvPr>
        <xdr:cNvSpPr/>
      </xdr:nvSpPr>
      <xdr:spPr>
        <a:xfrm>
          <a:off x="3448049" y="2724150"/>
          <a:ext cx="1885951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Commerciaux</a:t>
          </a:r>
        </a:p>
      </xdr:txBody>
    </xdr:sp>
    <xdr:clientData/>
  </xdr:twoCellAnchor>
  <xdr:twoCellAnchor>
    <xdr:from>
      <xdr:col>10</xdr:col>
      <xdr:colOff>533399</xdr:colOff>
      <xdr:row>14</xdr:row>
      <xdr:rowOff>123825</xdr:rowOff>
    </xdr:from>
    <xdr:to>
      <xdr:col>12</xdr:col>
      <xdr:colOff>504824</xdr:colOff>
      <xdr:row>17</xdr:row>
      <xdr:rowOff>9162</xdr:rowOff>
    </xdr:to>
    <xdr:sp macro="" textlink="">
      <xdr:nvSpPr>
        <xdr:cNvPr id="93" name="Rectangle : coins arrondis 92">
          <a:extLst>
            <a:ext uri="{FF2B5EF4-FFF2-40B4-BE49-F238E27FC236}">
              <a16:creationId xmlns:a16="http://schemas.microsoft.com/office/drawing/2014/main" id="{CD5DED07-EE7C-4496-8FD8-171198412B50}"/>
            </a:ext>
          </a:extLst>
        </xdr:cNvPr>
        <xdr:cNvSpPr/>
      </xdr:nvSpPr>
      <xdr:spPr>
        <a:xfrm>
          <a:off x="8153399" y="2790825"/>
          <a:ext cx="1495425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Régions</a:t>
          </a:r>
        </a:p>
      </xdr:txBody>
    </xdr:sp>
    <xdr:clientData/>
  </xdr:twoCellAnchor>
  <xdr:twoCellAnchor>
    <xdr:from>
      <xdr:col>9</xdr:col>
      <xdr:colOff>200025</xdr:colOff>
      <xdr:row>15</xdr:row>
      <xdr:rowOff>133348</xdr:rowOff>
    </xdr:from>
    <xdr:to>
      <xdr:col>9</xdr:col>
      <xdr:colOff>247650</xdr:colOff>
      <xdr:row>25</xdr:row>
      <xdr:rowOff>136348</xdr:rowOff>
    </xdr:to>
    <xdr:sp macro="" textlink="">
      <xdr:nvSpPr>
        <xdr:cNvPr id="96" name="Rectangle 95">
          <a:extLst>
            <a:ext uri="{FF2B5EF4-FFF2-40B4-BE49-F238E27FC236}">
              <a16:creationId xmlns:a16="http://schemas.microsoft.com/office/drawing/2014/main" id="{69BBC9FB-34FA-4C85-8525-E97356A44EEA}"/>
            </a:ext>
          </a:extLst>
        </xdr:cNvPr>
        <xdr:cNvSpPr/>
      </xdr:nvSpPr>
      <xdr:spPr>
        <a:xfrm flipH="1">
          <a:off x="7058025" y="2990848"/>
          <a:ext cx="47625" cy="1908000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 editAs="oneCell">
    <xdr:from>
      <xdr:col>10</xdr:col>
      <xdr:colOff>247650</xdr:colOff>
      <xdr:row>14</xdr:row>
      <xdr:rowOff>76200</xdr:rowOff>
    </xdr:from>
    <xdr:to>
      <xdr:col>11</xdr:col>
      <xdr:colOff>19050</xdr:colOff>
      <xdr:row>17</xdr:row>
      <xdr:rowOff>38100</xdr:rowOff>
    </xdr:to>
    <xdr:pic>
      <xdr:nvPicPr>
        <xdr:cNvPr id="22" name="Graphique 21" descr="Rose des vents avec un remplissage uni">
          <a:extLst>
            <a:ext uri="{FF2B5EF4-FFF2-40B4-BE49-F238E27FC236}">
              <a16:creationId xmlns:a16="http://schemas.microsoft.com/office/drawing/2014/main" id="{BC1905E5-8BDC-4FC2-9261-37C78C968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22"/>
            </a:ext>
          </a:extLst>
        </a:blip>
        <a:stretch>
          <a:fillRect/>
        </a:stretch>
      </xdr:blipFill>
      <xdr:spPr>
        <a:xfrm>
          <a:off x="7867650" y="2743200"/>
          <a:ext cx="533400" cy="533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14</xdr:row>
      <xdr:rowOff>19050</xdr:rowOff>
    </xdr:from>
    <xdr:to>
      <xdr:col>4</xdr:col>
      <xdr:colOff>638175</xdr:colOff>
      <xdr:row>16</xdr:row>
      <xdr:rowOff>114300</xdr:rowOff>
    </xdr:to>
    <xdr:pic>
      <xdr:nvPicPr>
        <xdr:cNvPr id="34" name="Graphique 33" descr="Centre d’appels avec un remplissage uni">
          <a:extLst>
            <a:ext uri="{FF2B5EF4-FFF2-40B4-BE49-F238E27FC236}">
              <a16:creationId xmlns:a16="http://schemas.microsoft.com/office/drawing/2014/main" id="{E1A8A74A-0041-4269-A684-7D64C4A65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24"/>
            </a:ext>
          </a:extLst>
        </a:blip>
        <a:stretch>
          <a:fillRect/>
        </a:stretch>
      </xdr:blipFill>
      <xdr:spPr>
        <a:xfrm>
          <a:off x="3209925" y="2686050"/>
          <a:ext cx="476250" cy="47625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19047</xdr:colOff>
      <xdr:row>3</xdr:row>
      <xdr:rowOff>180976</xdr:rowOff>
    </xdr:from>
    <xdr:to>
      <xdr:col>24</xdr:col>
      <xdr:colOff>9524</xdr:colOff>
      <xdr:row>27</xdr:row>
      <xdr:rowOff>123826</xdr:rowOff>
    </xdr:to>
    <xdr:sp macro="" textlink="">
      <xdr:nvSpPr>
        <xdr:cNvPr id="2" name="Rectangle : coins arrondis 1">
          <a:extLst>
            <a:ext uri="{FF2B5EF4-FFF2-40B4-BE49-F238E27FC236}">
              <a16:creationId xmlns:a16="http://schemas.microsoft.com/office/drawing/2014/main" id="{3081A790-A5C6-4A11-8DE1-54B3C118FA23}"/>
            </a:ext>
          </a:extLst>
        </xdr:cNvPr>
        <xdr:cNvSpPr/>
      </xdr:nvSpPr>
      <xdr:spPr>
        <a:xfrm>
          <a:off x="2305047" y="752476"/>
          <a:ext cx="16049627" cy="4514850"/>
        </a:xfrm>
        <a:prstGeom prst="roundRect">
          <a:avLst>
            <a:gd name="adj" fmla="val 0"/>
          </a:avLst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/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3</xdr:col>
      <xdr:colOff>0</xdr:colOff>
      <xdr:row>47</xdr:row>
      <xdr:rowOff>19050</xdr:rowOff>
    </xdr:to>
    <xdr:sp macro="" textlink="">
      <xdr:nvSpPr>
        <xdr:cNvPr id="3" name="Rectangle : coins arrondis 2">
          <a:extLst>
            <a:ext uri="{FF2B5EF4-FFF2-40B4-BE49-F238E27FC236}">
              <a16:creationId xmlns:a16="http://schemas.microsoft.com/office/drawing/2014/main" id="{39D35F60-1F10-419B-98B7-BB02CA213839}"/>
            </a:ext>
          </a:extLst>
        </xdr:cNvPr>
        <xdr:cNvSpPr/>
      </xdr:nvSpPr>
      <xdr:spPr>
        <a:xfrm>
          <a:off x="0" y="0"/>
          <a:ext cx="2286000" cy="8972550"/>
        </a:xfrm>
        <a:prstGeom prst="roundRect">
          <a:avLst>
            <a:gd name="adj" fmla="val 0"/>
          </a:avLst>
        </a:prstGeom>
        <a:solidFill>
          <a:srgbClr val="304057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 sz="1600"/>
        </a:p>
      </xdr:txBody>
    </xdr:sp>
    <xdr:clientData/>
  </xdr:twoCellAnchor>
  <xdr:twoCellAnchor editAs="oneCell">
    <xdr:from>
      <xdr:col>0</xdr:col>
      <xdr:colOff>314325</xdr:colOff>
      <xdr:row>9</xdr:row>
      <xdr:rowOff>57150</xdr:rowOff>
    </xdr:from>
    <xdr:to>
      <xdr:col>3</xdr:col>
      <xdr:colOff>9525</xdr:colOff>
      <xdr:row>47</xdr:row>
      <xdr:rowOff>19049</xdr:rowOff>
    </xdr:to>
    <xdr:pic>
      <xdr:nvPicPr>
        <xdr:cNvPr id="4" name="Image 3" descr="Une vue en plongée d’immeubles et du ciel">
          <a:extLst>
            <a:ext uri="{FF2B5EF4-FFF2-40B4-BE49-F238E27FC236}">
              <a16:creationId xmlns:a16="http://schemas.microsoft.com/office/drawing/2014/main" id="{6030EA0C-597F-4D9C-AC39-DF3EDE55A9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alphaModFix amt="35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48" r="18581"/>
        <a:stretch/>
      </xdr:blipFill>
      <xdr:spPr>
        <a:xfrm>
          <a:off x="314325" y="1771650"/>
          <a:ext cx="1981200" cy="7200899"/>
        </a:xfrm>
        <a:prstGeom prst="rect">
          <a:avLst/>
        </a:prstGeom>
      </xdr:spPr>
    </xdr:pic>
    <xdr:clientData/>
  </xdr:twoCellAnchor>
  <xdr:twoCellAnchor>
    <xdr:from>
      <xdr:col>0</xdr:col>
      <xdr:colOff>314326</xdr:colOff>
      <xdr:row>0</xdr:row>
      <xdr:rowOff>180976</xdr:rowOff>
    </xdr:from>
    <xdr:to>
      <xdr:col>2</xdr:col>
      <xdr:colOff>742951</xdr:colOff>
      <xdr:row>47</xdr:row>
      <xdr:rowOff>28577</xdr:rowOff>
    </xdr:to>
    <xdr:sp macro="" textlink="">
      <xdr:nvSpPr>
        <xdr:cNvPr id="5" name="Rectangle : avec coins arrondis en haut 4">
          <a:extLst>
            <a:ext uri="{FF2B5EF4-FFF2-40B4-BE49-F238E27FC236}">
              <a16:creationId xmlns:a16="http://schemas.microsoft.com/office/drawing/2014/main" id="{DB7BE291-DBB4-4C0B-9A8D-A3F557C26233}"/>
            </a:ext>
          </a:extLst>
        </xdr:cNvPr>
        <xdr:cNvSpPr/>
      </xdr:nvSpPr>
      <xdr:spPr>
        <a:xfrm rot="16200000">
          <a:off x="-3109912" y="3605214"/>
          <a:ext cx="8801101" cy="1952625"/>
        </a:xfrm>
        <a:prstGeom prst="round2SameRect">
          <a:avLst/>
        </a:prstGeom>
        <a:solidFill>
          <a:srgbClr val="4472C4">
            <a:alpha val="36863"/>
          </a:srgb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0</xdr:col>
      <xdr:colOff>542926</xdr:colOff>
      <xdr:row>18</xdr:row>
      <xdr:rowOff>139314</xdr:rowOff>
    </xdr:from>
    <xdr:to>
      <xdr:col>3</xdr:col>
      <xdr:colOff>9526</xdr:colOff>
      <xdr:row>23</xdr:row>
      <xdr:rowOff>161400</xdr:rowOff>
    </xdr:to>
    <xdr:grpSp>
      <xdr:nvGrpSpPr>
        <xdr:cNvPr id="6" name="Groupe 5">
          <a:extLst>
            <a:ext uri="{FF2B5EF4-FFF2-40B4-BE49-F238E27FC236}">
              <a16:creationId xmlns:a16="http://schemas.microsoft.com/office/drawing/2014/main" id="{946137BC-61D6-47CB-8F02-1ADE9BAA9E34}"/>
            </a:ext>
          </a:extLst>
        </xdr:cNvPr>
        <xdr:cNvGrpSpPr/>
      </xdr:nvGrpSpPr>
      <xdr:grpSpPr>
        <a:xfrm>
          <a:off x="542926" y="3568314"/>
          <a:ext cx="1866900" cy="974586"/>
          <a:chOff x="4857750" y="1038225"/>
          <a:chExt cx="2071645" cy="1152000"/>
        </a:xfrm>
        <a:solidFill>
          <a:schemeClr val="bg1">
            <a:lumMod val="95000"/>
          </a:schemeClr>
        </a:solidFill>
      </xdr:grpSpPr>
      <xdr:sp macro="" textlink="">
        <xdr:nvSpPr>
          <xdr:cNvPr id="7" name="Rectangle : coins arrondis 6">
            <a:extLst>
              <a:ext uri="{FF2B5EF4-FFF2-40B4-BE49-F238E27FC236}">
                <a16:creationId xmlns:a16="http://schemas.microsoft.com/office/drawing/2014/main" id="{B42ADB39-862E-4CCF-A797-31D15D1603C8}"/>
              </a:ext>
            </a:extLst>
          </xdr:cNvPr>
          <xdr:cNvSpPr/>
        </xdr:nvSpPr>
        <xdr:spPr>
          <a:xfrm>
            <a:off x="4857750" y="1344489"/>
            <a:ext cx="2003368" cy="540000"/>
          </a:xfrm>
          <a:prstGeom prst="roundRect">
            <a:avLst>
              <a:gd name="adj" fmla="val 50000"/>
            </a:avLst>
          </a:prstGeom>
          <a:grp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fr-FR"/>
          </a:p>
        </xdr:txBody>
      </xdr:sp>
      <xdr:sp macro="" textlink="">
        <xdr:nvSpPr>
          <xdr:cNvPr id="8" name="Forme libre : forme 7">
            <a:extLst>
              <a:ext uri="{FF2B5EF4-FFF2-40B4-BE49-F238E27FC236}">
                <a16:creationId xmlns:a16="http://schemas.microsoft.com/office/drawing/2014/main" id="{1692B82D-903E-4C31-8E6D-1F58E81D5E7A}"/>
              </a:ext>
            </a:extLst>
          </xdr:cNvPr>
          <xdr:cNvSpPr/>
        </xdr:nvSpPr>
        <xdr:spPr>
          <a:xfrm>
            <a:off x="6629397" y="1038225"/>
            <a:ext cx="299998" cy="1152000"/>
          </a:xfrm>
          <a:custGeom>
            <a:avLst/>
            <a:gdLst>
              <a:gd name="connsiteX0" fmla="*/ 296476 w 299998"/>
              <a:gd name="connsiteY0" fmla="*/ 0 h 1123950"/>
              <a:gd name="connsiteX1" fmla="*/ 299998 w 299998"/>
              <a:gd name="connsiteY1" fmla="*/ 0 h 1123950"/>
              <a:gd name="connsiteX2" fmla="*/ 299998 w 299998"/>
              <a:gd name="connsiteY2" fmla="*/ 1123950 h 1123950"/>
              <a:gd name="connsiteX3" fmla="*/ 296476 w 299998"/>
              <a:gd name="connsiteY3" fmla="*/ 1123950 h 1123950"/>
              <a:gd name="connsiteX4" fmla="*/ 0 w 299998"/>
              <a:gd name="connsiteY4" fmla="*/ 827474 h 1123950"/>
              <a:gd name="connsiteX5" fmla="*/ 0 w 299998"/>
              <a:gd name="connsiteY5" fmla="*/ 296476 h 1123950"/>
              <a:gd name="connsiteX6" fmla="*/ 296476 w 299998"/>
              <a:gd name="connsiteY6" fmla="*/ 0 h 112395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</a:cxnLst>
            <a:rect l="l" t="t" r="r" b="b"/>
            <a:pathLst>
              <a:path w="299998" h="1123950">
                <a:moveTo>
                  <a:pt x="296476" y="0"/>
                </a:moveTo>
                <a:lnTo>
                  <a:pt x="299998" y="0"/>
                </a:lnTo>
                <a:lnTo>
                  <a:pt x="299998" y="1123950"/>
                </a:lnTo>
                <a:lnTo>
                  <a:pt x="296476" y="1123950"/>
                </a:lnTo>
                <a:cubicBezTo>
                  <a:pt x="296476" y="960211"/>
                  <a:pt x="163739" y="827474"/>
                  <a:pt x="0" y="827474"/>
                </a:cubicBezTo>
                <a:lnTo>
                  <a:pt x="0" y="296476"/>
                </a:lnTo>
                <a:cubicBezTo>
                  <a:pt x="163739" y="296476"/>
                  <a:pt x="296476" y="163739"/>
                  <a:pt x="296476" y="0"/>
                </a:cubicBezTo>
                <a:close/>
              </a:path>
            </a:pathLst>
          </a:custGeom>
          <a:grp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>
            <a:no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fr-FR"/>
          </a:p>
        </xdr:txBody>
      </xdr:sp>
    </xdr:grpSp>
    <xdr:clientData/>
  </xdr:twoCellAnchor>
  <xdr:twoCellAnchor>
    <xdr:from>
      <xdr:col>3</xdr:col>
      <xdr:colOff>752473</xdr:colOff>
      <xdr:row>0</xdr:row>
      <xdr:rowOff>152400</xdr:rowOff>
    </xdr:from>
    <xdr:to>
      <xdr:col>19</xdr:col>
      <xdr:colOff>209550</xdr:colOff>
      <xdr:row>3</xdr:row>
      <xdr:rowOff>37737</xdr:rowOff>
    </xdr:to>
    <xdr:sp macro="" textlink="">
      <xdr:nvSpPr>
        <xdr:cNvPr id="9" name="Rectangle : coins arrondis 8">
          <a:extLst>
            <a:ext uri="{FF2B5EF4-FFF2-40B4-BE49-F238E27FC236}">
              <a16:creationId xmlns:a16="http://schemas.microsoft.com/office/drawing/2014/main" id="{E420FE23-AA21-4791-83F9-A1E4473C5967}"/>
            </a:ext>
          </a:extLst>
        </xdr:cNvPr>
        <xdr:cNvSpPr/>
      </xdr:nvSpPr>
      <xdr:spPr>
        <a:xfrm>
          <a:off x="3038473" y="152400"/>
          <a:ext cx="11649077" cy="456837"/>
        </a:xfrm>
        <a:prstGeom prst="roundRect">
          <a:avLst>
            <a:gd name="adj" fmla="val 0"/>
          </a:avLst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sz="2800" b="1" cap="none" spc="0">
              <a:ln w="0"/>
              <a:solidFill>
                <a:srgbClr val="E87D2D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Tableau de bord détail par</a:t>
          </a:r>
          <a:r>
            <a:rPr lang="fr-FR" sz="2800" b="1" cap="none" spc="0" baseline="0">
              <a:ln w="0"/>
              <a:solidFill>
                <a:srgbClr val="E87D2D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 Clients</a:t>
          </a:r>
          <a:r>
            <a:rPr lang="fr-FR" sz="2800" b="1" cap="none" spc="0">
              <a:ln w="0"/>
              <a:solidFill>
                <a:srgbClr val="E87D2D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  - Année 2023</a:t>
          </a:r>
        </a:p>
      </xdr:txBody>
    </xdr:sp>
    <xdr:clientData/>
  </xdr:twoCellAnchor>
  <xdr:twoCellAnchor>
    <xdr:from>
      <xdr:col>3</xdr:col>
      <xdr:colOff>647698</xdr:colOff>
      <xdr:row>11</xdr:row>
      <xdr:rowOff>123826</xdr:rowOff>
    </xdr:from>
    <xdr:to>
      <xdr:col>13</xdr:col>
      <xdr:colOff>314326</xdr:colOff>
      <xdr:row>24</xdr:row>
      <xdr:rowOff>152400</xdr:rowOff>
    </xdr:to>
    <xdr:sp macro="" textlink="">
      <xdr:nvSpPr>
        <xdr:cNvPr id="10" name="Rectangle : coins arrondis 9">
          <a:extLst>
            <a:ext uri="{FF2B5EF4-FFF2-40B4-BE49-F238E27FC236}">
              <a16:creationId xmlns:a16="http://schemas.microsoft.com/office/drawing/2014/main" id="{B654535C-8C36-42F8-BCCF-33FD8D90257F}"/>
            </a:ext>
          </a:extLst>
        </xdr:cNvPr>
        <xdr:cNvSpPr/>
      </xdr:nvSpPr>
      <xdr:spPr>
        <a:xfrm>
          <a:off x="2933698" y="2219326"/>
          <a:ext cx="7343778" cy="2505074"/>
        </a:xfrm>
        <a:prstGeom prst="roundRect">
          <a:avLst>
            <a:gd name="adj" fmla="val 4959"/>
          </a:avLst>
        </a:prstGeom>
        <a:solidFill>
          <a:schemeClr val="bg1"/>
        </a:solidFill>
        <a:ln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 b="1" cap="none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>
    <xdr:from>
      <xdr:col>0</xdr:col>
      <xdr:colOff>400050</xdr:colOff>
      <xdr:row>2</xdr:row>
      <xdr:rowOff>93672</xdr:rowOff>
    </xdr:from>
    <xdr:to>
      <xdr:col>2</xdr:col>
      <xdr:colOff>676050</xdr:colOff>
      <xdr:row>28</xdr:row>
      <xdr:rowOff>35175</xdr:rowOff>
    </xdr:to>
    <xdr:grpSp>
      <xdr:nvGrpSpPr>
        <xdr:cNvPr id="16" name="Groupe 15">
          <a:extLst>
            <a:ext uri="{FF2B5EF4-FFF2-40B4-BE49-F238E27FC236}">
              <a16:creationId xmlns:a16="http://schemas.microsoft.com/office/drawing/2014/main" id="{EAA68B49-0BD7-4163-9FB1-4A469AD60FF1}"/>
            </a:ext>
          </a:extLst>
        </xdr:cNvPr>
        <xdr:cNvGrpSpPr/>
      </xdr:nvGrpSpPr>
      <xdr:grpSpPr>
        <a:xfrm>
          <a:off x="400050" y="474672"/>
          <a:ext cx="1876200" cy="4894503"/>
          <a:chOff x="400050" y="474672"/>
          <a:chExt cx="1800000" cy="4894503"/>
        </a:xfrm>
      </xdr:grpSpPr>
      <xdr:pic>
        <xdr:nvPicPr>
          <xdr:cNvPr id="17" name="Image 16">
            <a:hlinkClick xmlns:r="http://schemas.openxmlformats.org/officeDocument/2006/relationships" r:id="rId2" tooltip="Accès au Menu Principal"/>
            <a:extLst>
              <a:ext uri="{FF2B5EF4-FFF2-40B4-BE49-F238E27FC236}">
                <a16:creationId xmlns:a16="http://schemas.microsoft.com/office/drawing/2014/main" id="{65BEC786-A031-4907-AAA1-F168933F343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42951" y="474672"/>
            <a:ext cx="1190624" cy="967382"/>
          </a:xfrm>
          <a:prstGeom prst="rect">
            <a:avLst/>
          </a:prstGeom>
        </xdr:spPr>
      </xdr:pic>
      <xdr:sp macro="" textlink="">
        <xdr:nvSpPr>
          <xdr:cNvPr id="18" name="Rectangle : coins arrondis 17">
            <a:hlinkClick xmlns:r="http://schemas.openxmlformats.org/officeDocument/2006/relationships" r:id="rId4"/>
            <a:extLst>
              <a:ext uri="{FF2B5EF4-FFF2-40B4-BE49-F238E27FC236}">
                <a16:creationId xmlns:a16="http://schemas.microsoft.com/office/drawing/2014/main" id="{DAB4E0A8-4514-4A03-9F7E-AF61A1CB493F}"/>
              </a:ext>
            </a:extLst>
          </xdr:cNvPr>
          <xdr:cNvSpPr/>
        </xdr:nvSpPr>
        <xdr:spPr>
          <a:xfrm>
            <a:off x="400050" y="1724025"/>
            <a:ext cx="1800000" cy="540000"/>
          </a:xfrm>
          <a:prstGeom prst="roundRect">
            <a:avLst>
              <a:gd name="adj" fmla="val 5000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fr-FR" sz="1600" b="1" cap="none" spc="0">
                <a:ln w="0"/>
                <a:solidFill>
                  <a:schemeClr val="bg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Agency FB" panose="020B0503020202020204" pitchFamily="34" charset="0"/>
              </a:rPr>
              <a:t>DASHBOARD</a:t>
            </a:r>
          </a:p>
        </xdr:txBody>
      </xdr:sp>
      <xdr:sp macro="" textlink="">
        <xdr:nvSpPr>
          <xdr:cNvPr id="19" name="Rectangle : coins arrondis 18">
            <a:hlinkClick xmlns:r="http://schemas.openxmlformats.org/officeDocument/2006/relationships" r:id="rId5" tooltip="Tableau de Bord Région"/>
            <a:extLst>
              <a:ext uri="{FF2B5EF4-FFF2-40B4-BE49-F238E27FC236}">
                <a16:creationId xmlns:a16="http://schemas.microsoft.com/office/drawing/2014/main" id="{20CF10EC-DDA7-4386-B1C5-97CEC4312FA1}"/>
              </a:ext>
            </a:extLst>
          </xdr:cNvPr>
          <xdr:cNvSpPr/>
        </xdr:nvSpPr>
        <xdr:spPr>
          <a:xfrm>
            <a:off x="400050" y="4829175"/>
            <a:ext cx="1800000" cy="540000"/>
          </a:xfrm>
          <a:prstGeom prst="roundRect">
            <a:avLst>
              <a:gd name="adj" fmla="val 5000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fr-FR" sz="1600" b="1" cap="none" spc="0">
                <a:ln w="0"/>
                <a:solidFill>
                  <a:schemeClr val="bg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Agency FB" panose="020B0503020202020204" pitchFamily="34" charset="0"/>
              </a:rPr>
              <a:t>REGIONS</a:t>
            </a:r>
          </a:p>
        </xdr:txBody>
      </xdr:sp>
      <xdr:sp macro="" textlink="">
        <xdr:nvSpPr>
          <xdr:cNvPr id="20" name="Rectangle : coins arrondis 19">
            <a:hlinkClick xmlns:r="http://schemas.openxmlformats.org/officeDocument/2006/relationships" r:id="rId6" tooltip="Détails des Commerciaux"/>
            <a:extLst>
              <a:ext uri="{FF2B5EF4-FFF2-40B4-BE49-F238E27FC236}">
                <a16:creationId xmlns:a16="http://schemas.microsoft.com/office/drawing/2014/main" id="{8B8158D6-200F-4398-B369-3934CE73F597}"/>
              </a:ext>
            </a:extLst>
          </xdr:cNvPr>
          <xdr:cNvSpPr/>
        </xdr:nvSpPr>
        <xdr:spPr>
          <a:xfrm>
            <a:off x="400050" y="2759075"/>
            <a:ext cx="1800000" cy="540000"/>
          </a:xfrm>
          <a:prstGeom prst="roundRect">
            <a:avLst>
              <a:gd name="adj" fmla="val 5000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fr-FR" sz="1600" b="1" cap="none" spc="0">
                <a:ln w="0"/>
                <a:solidFill>
                  <a:schemeClr val="bg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Agency FB" panose="020B0503020202020204" pitchFamily="34" charset="0"/>
              </a:rPr>
              <a:t>COMMERCIAUX</a:t>
            </a:r>
          </a:p>
        </xdr:txBody>
      </xdr:sp>
      <xdr:sp macro="" textlink="">
        <xdr:nvSpPr>
          <xdr:cNvPr id="21" name="Rectangle : coins arrondis 20">
            <a:hlinkClick xmlns:r="http://schemas.openxmlformats.org/officeDocument/2006/relationships" r:id="rId7"/>
            <a:extLst>
              <a:ext uri="{FF2B5EF4-FFF2-40B4-BE49-F238E27FC236}">
                <a16:creationId xmlns:a16="http://schemas.microsoft.com/office/drawing/2014/main" id="{C40F7ABF-6B13-411E-A727-89EF1DCE2D83}"/>
              </a:ext>
            </a:extLst>
          </xdr:cNvPr>
          <xdr:cNvSpPr/>
        </xdr:nvSpPr>
        <xdr:spPr>
          <a:xfrm>
            <a:off x="400050" y="3794125"/>
            <a:ext cx="1800000" cy="540000"/>
          </a:xfrm>
          <a:prstGeom prst="roundRect">
            <a:avLst>
              <a:gd name="adj" fmla="val 5000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fr-FR" sz="1600" b="1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Agency FB" panose="020B0503020202020204" pitchFamily="34" charset="0"/>
              </a:rPr>
              <a:t>CLIENTS</a:t>
            </a:r>
          </a:p>
        </xdr:txBody>
      </xdr:sp>
    </xdr:grpSp>
    <xdr:clientData/>
  </xdr:twoCellAnchor>
  <xdr:twoCellAnchor>
    <xdr:from>
      <xdr:col>3</xdr:col>
      <xdr:colOff>504825</xdr:colOff>
      <xdr:row>25</xdr:row>
      <xdr:rowOff>123825</xdr:rowOff>
    </xdr:from>
    <xdr:to>
      <xdr:col>7</xdr:col>
      <xdr:colOff>704851</xdr:colOff>
      <xdr:row>28</xdr:row>
      <xdr:rowOff>9162</xdr:rowOff>
    </xdr:to>
    <xdr:sp macro="" textlink="">
      <xdr:nvSpPr>
        <xdr:cNvPr id="52" name="Rectangle : coins arrondis 51">
          <a:extLst>
            <a:ext uri="{FF2B5EF4-FFF2-40B4-BE49-F238E27FC236}">
              <a16:creationId xmlns:a16="http://schemas.microsoft.com/office/drawing/2014/main" id="{3BAD58C7-2A06-472B-B434-BD81AD6E47EA}"/>
            </a:ext>
          </a:extLst>
        </xdr:cNvPr>
        <xdr:cNvSpPr/>
      </xdr:nvSpPr>
      <xdr:spPr>
        <a:xfrm>
          <a:off x="2790825" y="4886325"/>
          <a:ext cx="3305176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Détail Revenue par client</a:t>
          </a:r>
        </a:p>
      </xdr:txBody>
    </xdr:sp>
    <xdr:clientData/>
  </xdr:twoCellAnchor>
  <xdr:twoCellAnchor>
    <xdr:from>
      <xdr:col>22</xdr:col>
      <xdr:colOff>28575</xdr:colOff>
      <xdr:row>0</xdr:row>
      <xdr:rowOff>85725</xdr:rowOff>
    </xdr:from>
    <xdr:to>
      <xdr:col>22</xdr:col>
      <xdr:colOff>640575</xdr:colOff>
      <xdr:row>3</xdr:row>
      <xdr:rowOff>126225</xdr:rowOff>
    </xdr:to>
    <xdr:pic>
      <xdr:nvPicPr>
        <xdr:cNvPr id="75" name="Graphique 74" descr="Badge d'employé avec un remplissage uni">
          <a:extLst>
            <a:ext uri="{FF2B5EF4-FFF2-40B4-BE49-F238E27FC236}">
              <a16:creationId xmlns:a16="http://schemas.microsoft.com/office/drawing/2014/main" id="{4BF4AB0D-86D7-4942-8084-6822AF137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9"/>
            </a:ext>
          </a:extLst>
        </a:blip>
        <a:stretch>
          <a:fillRect/>
        </a:stretch>
      </xdr:blipFill>
      <xdr:spPr>
        <a:xfrm>
          <a:off x="16792575" y="85725"/>
          <a:ext cx="612000" cy="612000"/>
        </a:xfrm>
        <a:prstGeom prst="rect">
          <a:avLst/>
        </a:prstGeom>
      </xdr:spPr>
    </xdr:pic>
    <xdr:clientData/>
  </xdr:twoCellAnchor>
  <xdr:twoCellAnchor>
    <xdr:from>
      <xdr:col>4</xdr:col>
      <xdr:colOff>276221</xdr:colOff>
      <xdr:row>12</xdr:row>
      <xdr:rowOff>38100</xdr:rowOff>
    </xdr:from>
    <xdr:to>
      <xdr:col>6</xdr:col>
      <xdr:colOff>742950</xdr:colOff>
      <xdr:row>14</xdr:row>
      <xdr:rowOff>113937</xdr:rowOff>
    </xdr:to>
    <xdr:sp macro="" textlink="">
      <xdr:nvSpPr>
        <xdr:cNvPr id="76" name="Rectangle : coins arrondis 75">
          <a:extLst>
            <a:ext uri="{FF2B5EF4-FFF2-40B4-BE49-F238E27FC236}">
              <a16:creationId xmlns:a16="http://schemas.microsoft.com/office/drawing/2014/main" id="{E861D25C-6F62-4339-95A5-C87EDAFDFAB7}"/>
            </a:ext>
          </a:extLst>
        </xdr:cNvPr>
        <xdr:cNvSpPr/>
      </xdr:nvSpPr>
      <xdr:spPr>
        <a:xfrm>
          <a:off x="3324221" y="2324100"/>
          <a:ext cx="2047879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Liste Clients</a:t>
          </a:r>
        </a:p>
      </xdr:txBody>
    </xdr:sp>
    <xdr:clientData/>
  </xdr:twoCellAnchor>
  <xdr:twoCellAnchor>
    <xdr:from>
      <xdr:col>9</xdr:col>
      <xdr:colOff>219075</xdr:colOff>
      <xdr:row>27</xdr:row>
      <xdr:rowOff>180975</xdr:rowOff>
    </xdr:from>
    <xdr:to>
      <xdr:col>23</xdr:col>
      <xdr:colOff>180975</xdr:colOff>
      <xdr:row>44</xdr:row>
      <xdr:rowOff>66675</xdr:rowOff>
    </xdr:to>
    <xdr:sp macro="" textlink="">
      <xdr:nvSpPr>
        <xdr:cNvPr id="77" name="Rectangle : coins arrondis 76">
          <a:extLst>
            <a:ext uri="{FF2B5EF4-FFF2-40B4-BE49-F238E27FC236}">
              <a16:creationId xmlns:a16="http://schemas.microsoft.com/office/drawing/2014/main" id="{2B164DAE-AE1E-400F-AA26-0113E23331E0}"/>
            </a:ext>
          </a:extLst>
        </xdr:cNvPr>
        <xdr:cNvSpPr/>
      </xdr:nvSpPr>
      <xdr:spPr>
        <a:xfrm>
          <a:off x="7134225" y="5324475"/>
          <a:ext cx="10629900" cy="3124200"/>
        </a:xfrm>
        <a:prstGeom prst="roundRect">
          <a:avLst>
            <a:gd name="adj" fmla="val 4959"/>
          </a:avLst>
        </a:prstGeom>
        <a:solidFill>
          <a:schemeClr val="bg1"/>
        </a:solidFill>
        <a:ln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 b="1" cap="none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>
    <xdr:from>
      <xdr:col>9</xdr:col>
      <xdr:colOff>400050</xdr:colOff>
      <xdr:row>28</xdr:row>
      <xdr:rowOff>28575</xdr:rowOff>
    </xdr:from>
    <xdr:to>
      <xdr:col>22</xdr:col>
      <xdr:colOff>666750</xdr:colOff>
      <xdr:row>43</xdr:row>
      <xdr:rowOff>180975</xdr:rowOff>
    </xdr:to>
    <xdr:graphicFrame macro="">
      <xdr:nvGraphicFramePr>
        <xdr:cNvPr id="73" name="Graphique 72">
          <a:extLst>
            <a:ext uri="{FF2B5EF4-FFF2-40B4-BE49-F238E27FC236}">
              <a16:creationId xmlns:a16="http://schemas.microsoft.com/office/drawing/2014/main" id="{1B026BE0-9642-4D2F-A0A3-CD94C062EEA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3</xdr:col>
      <xdr:colOff>676273</xdr:colOff>
      <xdr:row>4</xdr:row>
      <xdr:rowOff>133350</xdr:rowOff>
    </xdr:from>
    <xdr:to>
      <xdr:col>9</xdr:col>
      <xdr:colOff>485773</xdr:colOff>
      <xdr:row>10</xdr:row>
      <xdr:rowOff>133352</xdr:rowOff>
    </xdr:to>
    <xdr:grpSp>
      <xdr:nvGrpSpPr>
        <xdr:cNvPr id="79" name="Groupe 78">
          <a:extLst>
            <a:ext uri="{FF2B5EF4-FFF2-40B4-BE49-F238E27FC236}">
              <a16:creationId xmlns:a16="http://schemas.microsoft.com/office/drawing/2014/main" id="{929D6225-78BA-4B1F-B7EA-C9343E3CF992}"/>
            </a:ext>
          </a:extLst>
        </xdr:cNvPr>
        <xdr:cNvGrpSpPr/>
      </xdr:nvGrpSpPr>
      <xdr:grpSpPr>
        <a:xfrm>
          <a:off x="3076573" y="895350"/>
          <a:ext cx="4673600" cy="1143002"/>
          <a:chOff x="3009900" y="914398"/>
          <a:chExt cx="4438650" cy="1143002"/>
        </a:xfrm>
      </xdr:grpSpPr>
      <xdr:grpSp>
        <xdr:nvGrpSpPr>
          <xdr:cNvPr id="80" name="Groupe 79">
            <a:extLst>
              <a:ext uri="{FF2B5EF4-FFF2-40B4-BE49-F238E27FC236}">
                <a16:creationId xmlns:a16="http://schemas.microsoft.com/office/drawing/2014/main" id="{2828E2AF-C346-4D7F-9120-7A1F859B61C8}"/>
              </a:ext>
            </a:extLst>
          </xdr:cNvPr>
          <xdr:cNvGrpSpPr/>
        </xdr:nvGrpSpPr>
        <xdr:grpSpPr>
          <a:xfrm>
            <a:off x="3009900" y="914398"/>
            <a:ext cx="4438650" cy="1143002"/>
            <a:chOff x="3495675" y="1057273"/>
            <a:chExt cx="4438650" cy="1143002"/>
          </a:xfrm>
        </xdr:grpSpPr>
        <xdr:sp macro="" textlink="">
          <xdr:nvSpPr>
            <xdr:cNvPr id="85" name="Rectangle : coins arrondis 84">
              <a:extLst>
                <a:ext uri="{FF2B5EF4-FFF2-40B4-BE49-F238E27FC236}">
                  <a16:creationId xmlns:a16="http://schemas.microsoft.com/office/drawing/2014/main" id="{B917ACB3-37CB-4DE2-AA6E-EFE5BF33DF33}"/>
                </a:ext>
              </a:extLst>
            </xdr:cNvPr>
            <xdr:cNvSpPr/>
          </xdr:nvSpPr>
          <xdr:spPr>
            <a:xfrm>
              <a:off x="3552824" y="1085850"/>
              <a:ext cx="4381501" cy="1114425"/>
            </a:xfrm>
            <a:prstGeom prst="roundRect">
              <a:avLst>
                <a:gd name="adj" fmla="val 16239"/>
              </a:avLst>
            </a:prstGeom>
            <a:solidFill>
              <a:schemeClr val="bg1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fr-FR" b="1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endParaRPr>
            </a:p>
          </xdr:txBody>
        </xdr:sp>
        <xdr:sp macro="" textlink="">
          <xdr:nvSpPr>
            <xdr:cNvPr id="86" name="Rectangle : avec coins arrondis en haut 85">
              <a:extLst>
                <a:ext uri="{FF2B5EF4-FFF2-40B4-BE49-F238E27FC236}">
                  <a16:creationId xmlns:a16="http://schemas.microsoft.com/office/drawing/2014/main" id="{20A55543-24BB-4681-86BB-BD441E5C743D}"/>
                </a:ext>
              </a:extLst>
            </xdr:cNvPr>
            <xdr:cNvSpPr/>
          </xdr:nvSpPr>
          <xdr:spPr>
            <a:xfrm rot="16200000">
              <a:off x="3157536" y="1395412"/>
              <a:ext cx="1123953" cy="447675"/>
            </a:xfrm>
            <a:prstGeom prst="round2SameRect">
              <a:avLst>
                <a:gd name="adj1" fmla="val 25178"/>
                <a:gd name="adj2" fmla="val 0"/>
              </a:avLst>
            </a:prstGeom>
            <a:solidFill>
              <a:srgbClr val="D84356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fr-FR" b="1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endParaRPr>
            </a:p>
          </xdr:txBody>
        </xdr:sp>
      </xdr:grpSp>
      <xdr:pic>
        <xdr:nvPicPr>
          <xdr:cNvPr id="81" name="Graphique 80" descr="Caisse enregistreuse avec un remplissage uni">
            <a:extLst>
              <a:ext uri="{FF2B5EF4-FFF2-40B4-BE49-F238E27FC236}">
                <a16:creationId xmlns:a16="http://schemas.microsoft.com/office/drawing/2014/main" id="{1CC912C4-94DD-42A2-B7A3-F34EA1EA173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>
            <a:extLst>
              <a:ext uri="{28A0092B-C50C-407E-A947-70E740481C1C}">
                <a14:useLocalDpi xmlns:a14="http://schemas.microsoft.com/office/drawing/2010/main" val="0"/>
              </a:ext>
              <a:ext uri="{96DAC541-7B7A-43D3-8B79-37D633B846F1}">
                <asvg:svgBlip xmlns:asvg="http://schemas.microsoft.com/office/drawing/2016/SVG/main" r:embed="rId12"/>
              </a:ext>
            </a:extLst>
          </a:blip>
          <a:stretch>
            <a:fillRect/>
          </a:stretch>
        </xdr:blipFill>
        <xdr:spPr>
          <a:xfrm>
            <a:off x="3552825" y="1190625"/>
            <a:ext cx="581025" cy="581025"/>
          </a:xfrm>
          <a:prstGeom prst="rect">
            <a:avLst/>
          </a:prstGeom>
        </xdr:spPr>
      </xdr:pic>
      <xdr:sp macro="" textlink="'Liste TCD'!Q4">
        <xdr:nvSpPr>
          <xdr:cNvPr id="82" name="Rectangle : coins arrondis 81">
            <a:extLst>
              <a:ext uri="{FF2B5EF4-FFF2-40B4-BE49-F238E27FC236}">
                <a16:creationId xmlns:a16="http://schemas.microsoft.com/office/drawing/2014/main" id="{ADF9B60C-35E0-42D7-AE13-A2D86CC35247}"/>
              </a:ext>
            </a:extLst>
          </xdr:cNvPr>
          <xdr:cNvSpPr/>
        </xdr:nvSpPr>
        <xdr:spPr>
          <a:xfrm>
            <a:off x="4324349" y="1466850"/>
            <a:ext cx="1428751" cy="456837"/>
          </a:xfrm>
          <a:prstGeom prst="roundRect">
            <a:avLst>
              <a:gd name="adj" fmla="val 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fld id="{D335DA90-F890-48BA-929D-700FF74C4552}" type="TxLink">
              <a:rPr lang="en-US" sz="2000" b="1" i="0" u="none" strike="noStrike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Calibri"/>
                <a:cs typeface="Calibri"/>
              </a:rPr>
              <a:pPr algn="ctr"/>
              <a:t>435,036 €</a:t>
            </a:fld>
            <a:endParaRPr lang="fr-FR" sz="36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endParaRPr>
          </a:p>
        </xdr:txBody>
      </xdr:sp>
      <xdr:sp macro="" textlink="">
        <xdr:nvSpPr>
          <xdr:cNvPr id="83" name="Rectangle 82">
            <a:extLst>
              <a:ext uri="{FF2B5EF4-FFF2-40B4-BE49-F238E27FC236}">
                <a16:creationId xmlns:a16="http://schemas.microsoft.com/office/drawing/2014/main" id="{B3929C3F-F8A7-4325-8713-6D2EC5324133}"/>
              </a:ext>
            </a:extLst>
          </xdr:cNvPr>
          <xdr:cNvSpPr/>
        </xdr:nvSpPr>
        <xdr:spPr>
          <a:xfrm flipH="1">
            <a:off x="4238624" y="1104900"/>
            <a:ext cx="47625" cy="720000"/>
          </a:xfrm>
          <a:prstGeom prst="rect">
            <a:avLst/>
          </a:prstGeom>
          <a:solidFill>
            <a:schemeClr val="bg2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fr-FR" sz="1100"/>
          </a:p>
        </xdr:txBody>
      </xdr:sp>
      <xdr:sp macro="" textlink="">
        <xdr:nvSpPr>
          <xdr:cNvPr id="84" name="Rectangle : coins arrondis 83">
            <a:extLst>
              <a:ext uri="{FF2B5EF4-FFF2-40B4-BE49-F238E27FC236}">
                <a16:creationId xmlns:a16="http://schemas.microsoft.com/office/drawing/2014/main" id="{7101E8A5-4927-4C04-B58D-86E01076437C}"/>
              </a:ext>
            </a:extLst>
          </xdr:cNvPr>
          <xdr:cNvSpPr/>
        </xdr:nvSpPr>
        <xdr:spPr>
          <a:xfrm>
            <a:off x="4410075" y="962025"/>
            <a:ext cx="1238250" cy="456837"/>
          </a:xfrm>
          <a:prstGeom prst="roundRect">
            <a:avLst>
              <a:gd name="adj" fmla="val 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fr-FR" b="0" cap="none" spc="0">
                <a:ln w="0"/>
                <a:solidFill>
                  <a:schemeClr val="bg1">
                    <a:lumMod val="75000"/>
                  </a:schemeClr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Total</a:t>
            </a:r>
            <a:br>
              <a:rPr lang="fr-FR" b="0" cap="none" spc="0">
                <a:ln w="0"/>
                <a:solidFill>
                  <a:schemeClr val="bg1">
                    <a:lumMod val="75000"/>
                  </a:schemeClr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</a:br>
            <a:r>
              <a:rPr lang="fr-FR" b="0" cap="none" spc="0">
                <a:ln w="0"/>
                <a:solidFill>
                  <a:schemeClr val="bg1">
                    <a:lumMod val="75000"/>
                  </a:schemeClr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Revenue</a:t>
            </a:r>
          </a:p>
        </xdr:txBody>
      </xdr:sp>
    </xdr:grpSp>
    <xdr:clientData/>
  </xdr:twoCellAnchor>
  <xdr:twoCellAnchor>
    <xdr:from>
      <xdr:col>7</xdr:col>
      <xdr:colOff>523873</xdr:colOff>
      <xdr:row>7</xdr:row>
      <xdr:rowOff>133350</xdr:rowOff>
    </xdr:from>
    <xdr:to>
      <xdr:col>9</xdr:col>
      <xdr:colOff>171448</xdr:colOff>
      <xdr:row>10</xdr:row>
      <xdr:rowOff>18687</xdr:rowOff>
    </xdr:to>
    <xdr:sp macro="" textlink="'Liste TCD'!Q9">
      <xdr:nvSpPr>
        <xdr:cNvPr id="87" name="Rectangle : coins arrondis 86">
          <a:extLst>
            <a:ext uri="{FF2B5EF4-FFF2-40B4-BE49-F238E27FC236}">
              <a16:creationId xmlns:a16="http://schemas.microsoft.com/office/drawing/2014/main" id="{460BBEA7-53BF-44B3-B866-DADCB6FE8CD1}"/>
            </a:ext>
          </a:extLst>
        </xdr:cNvPr>
        <xdr:cNvSpPr/>
      </xdr:nvSpPr>
      <xdr:spPr>
        <a:xfrm>
          <a:off x="5915023" y="1466850"/>
          <a:ext cx="1171575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fld id="{CCAFFB81-72EB-48F8-AC77-071CEE443348}" type="TxLink">
            <a:rPr lang="en-US" sz="2000" b="1" i="0" u="none" strike="noStrike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Calibri"/>
              <a:cs typeface="Calibri"/>
            </a:rPr>
            <a:pPr algn="ctr"/>
            <a:t> 369   </a:t>
          </a:fld>
          <a:endParaRPr lang="fr-FR" sz="6000" b="1" cap="none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>
    <xdr:from>
      <xdr:col>7</xdr:col>
      <xdr:colOff>504824</xdr:colOff>
      <xdr:row>5</xdr:row>
      <xdr:rowOff>9525</xdr:rowOff>
    </xdr:from>
    <xdr:to>
      <xdr:col>9</xdr:col>
      <xdr:colOff>352424</xdr:colOff>
      <xdr:row>7</xdr:row>
      <xdr:rowOff>85362</xdr:rowOff>
    </xdr:to>
    <xdr:sp macro="" textlink="">
      <xdr:nvSpPr>
        <xdr:cNvPr id="88" name="Rectangle : coins arrondis 87">
          <a:extLst>
            <a:ext uri="{FF2B5EF4-FFF2-40B4-BE49-F238E27FC236}">
              <a16:creationId xmlns:a16="http://schemas.microsoft.com/office/drawing/2014/main" id="{4CE792EF-B7E3-41AC-A633-E3D25F3F5190}"/>
            </a:ext>
          </a:extLst>
        </xdr:cNvPr>
        <xdr:cNvSpPr/>
      </xdr:nvSpPr>
      <xdr:spPr>
        <a:xfrm>
          <a:off x="5895974" y="962025"/>
          <a:ext cx="1371600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0" cap="none" spc="0">
              <a:ln w="0"/>
              <a:solidFill>
                <a:schemeClr val="bg1">
                  <a:lumMod val="75000"/>
                </a:schemeClr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Nombre</a:t>
          </a:r>
          <a:br>
            <a:rPr lang="fr-FR" b="0" cap="none" spc="0">
              <a:ln w="0"/>
              <a:solidFill>
                <a:schemeClr val="bg1">
                  <a:lumMod val="75000"/>
                </a:schemeClr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</a:br>
          <a:r>
            <a:rPr lang="fr-FR" b="0" cap="none" spc="0">
              <a:ln w="0"/>
              <a:solidFill>
                <a:schemeClr val="bg1">
                  <a:lumMod val="75000"/>
                </a:schemeClr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Commandes</a:t>
          </a:r>
        </a:p>
      </xdr:txBody>
    </xdr:sp>
    <xdr:clientData/>
  </xdr:twoCellAnchor>
  <xdr:twoCellAnchor>
    <xdr:from>
      <xdr:col>7</xdr:col>
      <xdr:colOff>285748</xdr:colOff>
      <xdr:row>5</xdr:row>
      <xdr:rowOff>152400</xdr:rowOff>
    </xdr:from>
    <xdr:to>
      <xdr:col>7</xdr:col>
      <xdr:colOff>333373</xdr:colOff>
      <xdr:row>9</xdr:row>
      <xdr:rowOff>110400</xdr:rowOff>
    </xdr:to>
    <xdr:sp macro="" textlink="">
      <xdr:nvSpPr>
        <xdr:cNvPr id="89" name="Rectangle 88">
          <a:extLst>
            <a:ext uri="{FF2B5EF4-FFF2-40B4-BE49-F238E27FC236}">
              <a16:creationId xmlns:a16="http://schemas.microsoft.com/office/drawing/2014/main" id="{7FA08AE5-EDFA-4CF7-8CA7-DD407A73E1A2}"/>
            </a:ext>
          </a:extLst>
        </xdr:cNvPr>
        <xdr:cNvSpPr/>
      </xdr:nvSpPr>
      <xdr:spPr>
        <a:xfrm flipH="1">
          <a:off x="5676898" y="1104900"/>
          <a:ext cx="47625" cy="720000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9</xdr:col>
      <xdr:colOff>609598</xdr:colOff>
      <xdr:row>4</xdr:row>
      <xdr:rowOff>161925</xdr:rowOff>
    </xdr:from>
    <xdr:to>
      <xdr:col>13</xdr:col>
      <xdr:colOff>361949</xdr:colOff>
      <xdr:row>10</xdr:row>
      <xdr:rowOff>142878</xdr:rowOff>
    </xdr:to>
    <xdr:grpSp>
      <xdr:nvGrpSpPr>
        <xdr:cNvPr id="90" name="Groupe 89">
          <a:extLst>
            <a:ext uri="{FF2B5EF4-FFF2-40B4-BE49-F238E27FC236}">
              <a16:creationId xmlns:a16="http://schemas.microsoft.com/office/drawing/2014/main" id="{464DC2C0-4265-4A3A-A582-BC7CBF4F7EFA}"/>
            </a:ext>
          </a:extLst>
        </xdr:cNvPr>
        <xdr:cNvGrpSpPr/>
      </xdr:nvGrpSpPr>
      <xdr:grpSpPr>
        <a:xfrm>
          <a:off x="7873998" y="923925"/>
          <a:ext cx="2952751" cy="1123953"/>
          <a:chOff x="6019800" y="914398"/>
          <a:chExt cx="2800351" cy="1123953"/>
        </a:xfrm>
      </xdr:grpSpPr>
      <xdr:grpSp>
        <xdr:nvGrpSpPr>
          <xdr:cNvPr id="91" name="Groupe 90">
            <a:extLst>
              <a:ext uri="{FF2B5EF4-FFF2-40B4-BE49-F238E27FC236}">
                <a16:creationId xmlns:a16="http://schemas.microsoft.com/office/drawing/2014/main" id="{58678FE8-A4C3-4402-807B-041FEF9BC2DD}"/>
              </a:ext>
            </a:extLst>
          </xdr:cNvPr>
          <xdr:cNvGrpSpPr/>
        </xdr:nvGrpSpPr>
        <xdr:grpSpPr>
          <a:xfrm>
            <a:off x="6019800" y="914398"/>
            <a:ext cx="2800351" cy="1123953"/>
            <a:chOff x="3495675" y="1057273"/>
            <a:chExt cx="2800351" cy="1123953"/>
          </a:xfrm>
        </xdr:grpSpPr>
        <xdr:sp macro="" textlink="">
          <xdr:nvSpPr>
            <xdr:cNvPr id="96" name="Rectangle : coins arrondis 95">
              <a:extLst>
                <a:ext uri="{FF2B5EF4-FFF2-40B4-BE49-F238E27FC236}">
                  <a16:creationId xmlns:a16="http://schemas.microsoft.com/office/drawing/2014/main" id="{CD8FB0B3-88E8-49E9-ACE6-7CD10A8D30AB}"/>
                </a:ext>
              </a:extLst>
            </xdr:cNvPr>
            <xdr:cNvSpPr/>
          </xdr:nvSpPr>
          <xdr:spPr>
            <a:xfrm>
              <a:off x="3552824" y="1057275"/>
              <a:ext cx="2743202" cy="1114425"/>
            </a:xfrm>
            <a:prstGeom prst="roundRect">
              <a:avLst>
                <a:gd name="adj" fmla="val 16239"/>
              </a:avLst>
            </a:prstGeom>
            <a:solidFill>
              <a:schemeClr val="bg1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fr-FR" b="1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endParaRPr>
            </a:p>
          </xdr:txBody>
        </xdr:sp>
        <xdr:sp macro="" textlink="">
          <xdr:nvSpPr>
            <xdr:cNvPr id="97" name="Rectangle : avec coins arrondis en haut 96">
              <a:extLst>
                <a:ext uri="{FF2B5EF4-FFF2-40B4-BE49-F238E27FC236}">
                  <a16:creationId xmlns:a16="http://schemas.microsoft.com/office/drawing/2014/main" id="{B2802BD2-565E-4239-A8FE-97D3AFC7B489}"/>
                </a:ext>
              </a:extLst>
            </xdr:cNvPr>
            <xdr:cNvSpPr/>
          </xdr:nvSpPr>
          <xdr:spPr>
            <a:xfrm rot="16200000">
              <a:off x="3157536" y="1395412"/>
              <a:ext cx="1123953" cy="447675"/>
            </a:xfrm>
            <a:prstGeom prst="round2SameRect">
              <a:avLst>
                <a:gd name="adj1" fmla="val 25178"/>
                <a:gd name="adj2" fmla="val 0"/>
              </a:avLst>
            </a:prstGeom>
            <a:solidFill>
              <a:srgbClr val="E87D2D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fr-FR" b="1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endParaRPr>
            </a:p>
          </xdr:txBody>
        </xdr:sp>
      </xdr:grpSp>
      <xdr:sp macro="" textlink="">
        <xdr:nvSpPr>
          <xdr:cNvPr id="92" name="Rectangle 91">
            <a:extLst>
              <a:ext uri="{FF2B5EF4-FFF2-40B4-BE49-F238E27FC236}">
                <a16:creationId xmlns:a16="http://schemas.microsoft.com/office/drawing/2014/main" id="{2CDFD237-905E-4705-B6B3-5B6B9D830F23}"/>
              </a:ext>
            </a:extLst>
          </xdr:cNvPr>
          <xdr:cNvSpPr/>
        </xdr:nvSpPr>
        <xdr:spPr>
          <a:xfrm flipH="1">
            <a:off x="7258049" y="1114425"/>
            <a:ext cx="47625" cy="720000"/>
          </a:xfrm>
          <a:prstGeom prst="rect">
            <a:avLst/>
          </a:prstGeom>
          <a:solidFill>
            <a:schemeClr val="bg2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fr-FR" sz="1100"/>
          </a:p>
        </xdr:txBody>
      </xdr:sp>
      <xdr:sp macro="" textlink="">
        <xdr:nvSpPr>
          <xdr:cNvPr id="93" name="Rectangle : coins arrondis 92">
            <a:extLst>
              <a:ext uri="{FF2B5EF4-FFF2-40B4-BE49-F238E27FC236}">
                <a16:creationId xmlns:a16="http://schemas.microsoft.com/office/drawing/2014/main" id="{7B8A06C0-663E-42B2-BF1D-69C6C4C1C022}"/>
              </a:ext>
            </a:extLst>
          </xdr:cNvPr>
          <xdr:cNvSpPr/>
        </xdr:nvSpPr>
        <xdr:spPr>
          <a:xfrm>
            <a:off x="7486650" y="990600"/>
            <a:ext cx="1238250" cy="456837"/>
          </a:xfrm>
          <a:prstGeom prst="roundRect">
            <a:avLst>
              <a:gd name="adj" fmla="val 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fr-FR" b="0" cap="none" spc="0">
                <a:ln w="0"/>
                <a:solidFill>
                  <a:schemeClr val="bg1">
                    <a:lumMod val="75000"/>
                  </a:schemeClr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Nombre</a:t>
            </a:r>
            <a:br>
              <a:rPr lang="fr-FR" b="0" cap="none" spc="0">
                <a:ln w="0"/>
                <a:solidFill>
                  <a:schemeClr val="bg1">
                    <a:lumMod val="75000"/>
                  </a:schemeClr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</a:br>
            <a:r>
              <a:rPr lang="fr-FR" b="0" cap="none" spc="0">
                <a:ln w="0"/>
                <a:solidFill>
                  <a:schemeClr val="bg1">
                    <a:lumMod val="75000"/>
                  </a:schemeClr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Clients</a:t>
            </a:r>
          </a:p>
        </xdr:txBody>
      </xdr:sp>
      <xdr:pic>
        <xdr:nvPicPr>
          <xdr:cNvPr id="94" name="Graphique 93" descr="Badge d'employé avec un remplissage uni">
            <a:extLst>
              <a:ext uri="{FF2B5EF4-FFF2-40B4-BE49-F238E27FC236}">
                <a16:creationId xmlns:a16="http://schemas.microsoft.com/office/drawing/2014/main" id="{06D74DA6-F530-4548-9925-5DD547F8AE5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  <a:ext uri="{96DAC541-7B7A-43D3-8B79-37D633B846F1}">
                <asvg:svgBlip xmlns:asvg="http://schemas.microsoft.com/office/drawing/2016/SVG/main" r:embed="rId9"/>
              </a:ext>
            </a:extLst>
          </a:blip>
          <a:stretch>
            <a:fillRect/>
          </a:stretch>
        </xdr:blipFill>
        <xdr:spPr>
          <a:xfrm>
            <a:off x="6531750" y="1147724"/>
            <a:ext cx="612000" cy="612000"/>
          </a:xfrm>
          <a:prstGeom prst="rect">
            <a:avLst/>
          </a:prstGeom>
        </xdr:spPr>
      </xdr:pic>
      <xdr:sp macro="" textlink="'Liste TCD'!S1">
        <xdr:nvSpPr>
          <xdr:cNvPr id="95" name="Rectangle : coins arrondis 94">
            <a:extLst>
              <a:ext uri="{FF2B5EF4-FFF2-40B4-BE49-F238E27FC236}">
                <a16:creationId xmlns:a16="http://schemas.microsoft.com/office/drawing/2014/main" id="{24856D73-B3C3-41A3-9EE4-30BD8526E58C}"/>
              </a:ext>
            </a:extLst>
          </xdr:cNvPr>
          <xdr:cNvSpPr/>
        </xdr:nvSpPr>
        <xdr:spPr>
          <a:xfrm>
            <a:off x="7372349" y="1457325"/>
            <a:ext cx="1428751" cy="456837"/>
          </a:xfrm>
          <a:prstGeom prst="roundRect">
            <a:avLst>
              <a:gd name="adj" fmla="val 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indent="0" algn="ctr" defTabSz="914400" rtl="0" eaLnBrk="1" latinLnBrk="0" hangingPunct="1"/>
            <a:fld id="{48388D1D-CACA-44D3-AF20-BD87316BA62E}" type="TxLink">
              <a:rPr lang="en-US" sz="2000" b="1" i="0" u="none" strike="noStrike" kern="1200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Calibri"/>
                <a:ea typeface="+mn-ea"/>
                <a:cs typeface="Calibri"/>
              </a:rPr>
              <a:pPr marL="0" indent="0" algn="ctr" defTabSz="914400" rtl="0" eaLnBrk="1" latinLnBrk="0" hangingPunct="1"/>
              <a:t>15</a:t>
            </a:fld>
            <a:endParaRPr lang="fr-FR" sz="2000" b="1" i="0" u="none" strike="noStrike" kern="120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Calibri"/>
              <a:ea typeface="+mn-ea"/>
              <a:cs typeface="Calibri"/>
            </a:endParaRPr>
          </a:p>
        </xdr:txBody>
      </xdr:sp>
    </xdr:grpSp>
    <xdr:clientData/>
  </xdr:twoCellAnchor>
  <xdr:twoCellAnchor>
    <xdr:from>
      <xdr:col>13</xdr:col>
      <xdr:colOff>476248</xdr:colOff>
      <xdr:row>4</xdr:row>
      <xdr:rowOff>171450</xdr:rowOff>
    </xdr:from>
    <xdr:to>
      <xdr:col>23</xdr:col>
      <xdr:colOff>238125</xdr:colOff>
      <xdr:row>10</xdr:row>
      <xdr:rowOff>142875</xdr:rowOff>
    </xdr:to>
    <xdr:sp macro="" textlink="">
      <xdr:nvSpPr>
        <xdr:cNvPr id="99" name="Rectangle : coins arrondis 98">
          <a:extLst>
            <a:ext uri="{FF2B5EF4-FFF2-40B4-BE49-F238E27FC236}">
              <a16:creationId xmlns:a16="http://schemas.microsoft.com/office/drawing/2014/main" id="{2E283E58-C22F-4CF7-9435-FFF69D859FB6}"/>
            </a:ext>
          </a:extLst>
        </xdr:cNvPr>
        <xdr:cNvSpPr/>
      </xdr:nvSpPr>
      <xdr:spPr>
        <a:xfrm>
          <a:off x="10439398" y="933450"/>
          <a:ext cx="7381877" cy="1114425"/>
        </a:xfrm>
        <a:prstGeom prst="roundRect">
          <a:avLst>
            <a:gd name="adj" fmla="val 16239"/>
          </a:avLst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 b="1" cap="none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 editAs="oneCell">
    <xdr:from>
      <xdr:col>13</xdr:col>
      <xdr:colOff>428623</xdr:colOff>
      <xdr:row>5</xdr:row>
      <xdr:rowOff>104775</xdr:rowOff>
    </xdr:from>
    <xdr:to>
      <xdr:col>23</xdr:col>
      <xdr:colOff>219073</xdr:colOff>
      <xdr:row>10</xdr:row>
      <xdr:rowOff>142875</xdr:rowOff>
    </xdr:to>
    <mc:AlternateContent xmlns:mc="http://schemas.openxmlformats.org/markup-compatibility/2006" xmlns:tsle="http://schemas.microsoft.com/office/drawing/2012/timeslicer">
      <mc:Choice Requires="tsle">
        <xdr:graphicFrame macro="">
          <xdr:nvGraphicFramePr>
            <xdr:cNvPr id="98" name="Date Cdme 3">
              <a:extLst>
                <a:ext uri="{FF2B5EF4-FFF2-40B4-BE49-F238E27FC236}">
                  <a16:creationId xmlns:a16="http://schemas.microsoft.com/office/drawing/2014/main" id="{DD4CBCCD-A586-488A-A7C6-55E9B2D564A7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2/timeslicer">
              <tsle:timeslicer name="Date Cdme 3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0391773" y="1057275"/>
              <a:ext cx="7410450" cy="9906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fr-FR" sz="1100"/>
                <a:t>Chronologie : fonctionne dans Excel 2013 ou version ultérieure. Ne pas déplacer ou redimensionner.</a:t>
              </a:r>
            </a:p>
          </xdr:txBody>
        </xdr:sp>
      </mc:Fallback>
    </mc:AlternateContent>
    <xdr:clientData/>
  </xdr:twoCellAnchor>
  <xdr:twoCellAnchor>
    <xdr:from>
      <xdr:col>13</xdr:col>
      <xdr:colOff>323849</xdr:colOff>
      <xdr:row>4</xdr:row>
      <xdr:rowOff>142875</xdr:rowOff>
    </xdr:from>
    <xdr:to>
      <xdr:col>16</xdr:col>
      <xdr:colOff>504825</xdr:colOff>
      <xdr:row>7</xdr:row>
      <xdr:rowOff>28212</xdr:rowOff>
    </xdr:to>
    <xdr:sp macro="" textlink="">
      <xdr:nvSpPr>
        <xdr:cNvPr id="15" name="Rectangle : coins arrondis 14">
          <a:extLst>
            <a:ext uri="{FF2B5EF4-FFF2-40B4-BE49-F238E27FC236}">
              <a16:creationId xmlns:a16="http://schemas.microsoft.com/office/drawing/2014/main" id="{881F7598-30BF-4354-8825-98624B451B75}"/>
            </a:ext>
          </a:extLst>
        </xdr:cNvPr>
        <xdr:cNvSpPr/>
      </xdr:nvSpPr>
      <xdr:spPr>
        <a:xfrm>
          <a:off x="10286999" y="904875"/>
          <a:ext cx="2466976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Période</a:t>
          </a:r>
          <a:r>
            <a:rPr lang="fr-FR" b="1" cap="none" spc="0" baseline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 calendaire</a:t>
          </a:r>
          <a:endParaRPr lang="fr-FR" b="1" cap="none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 editAs="oneCell">
    <xdr:from>
      <xdr:col>4</xdr:col>
      <xdr:colOff>228597</xdr:colOff>
      <xdr:row>14</xdr:row>
      <xdr:rowOff>133350</xdr:rowOff>
    </xdr:from>
    <xdr:to>
      <xdr:col>9</xdr:col>
      <xdr:colOff>238125</xdr:colOff>
      <xdr:row>23</xdr:row>
      <xdr:rowOff>171450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00" name="Nom Client">
              <a:extLst>
                <a:ext uri="{FF2B5EF4-FFF2-40B4-BE49-F238E27FC236}">
                  <a16:creationId xmlns:a16="http://schemas.microsoft.com/office/drawing/2014/main" id="{AE4D1334-17B9-4B2E-9849-684133073676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Nom Client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276597" y="2800350"/>
              <a:ext cx="3876678" cy="17526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fr-FR" sz="1100"/>
                <a:t>Cette forme représente un segment. Les segments sont pris en charge dans Excel 2010 ou version ultérieure.
En revanche, si la forme a été modifiée dans une version précédente d’Excel, ou si le classeur a été enregistré dans Excel 2003 ou une version précédente, vous ne pouvez pas utiliser le segment.</a:t>
              </a:r>
            </a:p>
          </xdr:txBody>
        </xdr:sp>
      </mc:Fallback>
    </mc:AlternateContent>
    <xdr:clientData/>
  </xdr:twoCellAnchor>
  <xdr:twoCellAnchor editAs="oneCell">
    <xdr:from>
      <xdr:col>3</xdr:col>
      <xdr:colOff>723900</xdr:colOff>
      <xdr:row>11</xdr:row>
      <xdr:rowOff>171450</xdr:rowOff>
    </xdr:from>
    <xdr:to>
      <xdr:col>4</xdr:col>
      <xdr:colOff>619125</xdr:colOff>
      <xdr:row>15</xdr:row>
      <xdr:rowOff>66675</xdr:rowOff>
    </xdr:to>
    <xdr:pic>
      <xdr:nvPicPr>
        <xdr:cNvPr id="50" name="Graphique 49" descr="Public cible avec un remplissage uni">
          <a:extLst>
            <a:ext uri="{FF2B5EF4-FFF2-40B4-BE49-F238E27FC236}">
              <a16:creationId xmlns:a16="http://schemas.microsoft.com/office/drawing/2014/main" id="{2682E48C-48BA-4166-A820-5838F145C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14"/>
            </a:ext>
          </a:extLst>
        </a:blip>
        <a:stretch>
          <a:fillRect/>
        </a:stretch>
      </xdr:blipFill>
      <xdr:spPr>
        <a:xfrm>
          <a:off x="3009900" y="2266950"/>
          <a:ext cx="657225" cy="657225"/>
        </a:xfrm>
        <a:prstGeom prst="rect">
          <a:avLst/>
        </a:prstGeom>
      </xdr:spPr>
    </xdr:pic>
    <xdr:clientData/>
  </xdr:twoCellAnchor>
  <xdr:twoCellAnchor editAs="oneCell">
    <xdr:from>
      <xdr:col>11</xdr:col>
      <xdr:colOff>200019</xdr:colOff>
      <xdr:row>15</xdr:row>
      <xdr:rowOff>28576</xdr:rowOff>
    </xdr:from>
    <xdr:to>
      <xdr:col>12</xdr:col>
      <xdr:colOff>628650</xdr:colOff>
      <xdr:row>23</xdr:row>
      <xdr:rowOff>85726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01" name="Region 2">
              <a:extLst>
                <a:ext uri="{FF2B5EF4-FFF2-40B4-BE49-F238E27FC236}">
                  <a16:creationId xmlns:a16="http://schemas.microsoft.com/office/drawing/2014/main" id="{72F8112C-9901-414B-A5B6-F870FCE32C4E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Region 2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8639169" y="2886076"/>
              <a:ext cx="1190631" cy="158115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fr-FR" sz="1100"/>
                <a:t>Cette forme représente un segment. Les segments sont pris en charge dans Excel 2010 ou version ultérieure.
En revanche, si la forme a été modifiée dans une version précédente d’Excel, ou si le classeur a été enregistré dans Excel 2003 ou une version précédente, vous ne pouvez pas utiliser le segment.</a:t>
              </a:r>
            </a:p>
          </xdr:txBody>
        </xdr:sp>
      </mc:Fallback>
    </mc:AlternateContent>
    <xdr:clientData/>
  </xdr:twoCellAnchor>
  <xdr:twoCellAnchor>
    <xdr:from>
      <xdr:col>11</xdr:col>
      <xdr:colOff>95246</xdr:colOff>
      <xdr:row>12</xdr:row>
      <xdr:rowOff>76200</xdr:rowOff>
    </xdr:from>
    <xdr:to>
      <xdr:col>13</xdr:col>
      <xdr:colOff>66671</xdr:colOff>
      <xdr:row>14</xdr:row>
      <xdr:rowOff>152037</xdr:rowOff>
    </xdr:to>
    <xdr:sp macro="" textlink="">
      <xdr:nvSpPr>
        <xdr:cNvPr id="102" name="Rectangle : coins arrondis 101">
          <a:extLst>
            <a:ext uri="{FF2B5EF4-FFF2-40B4-BE49-F238E27FC236}">
              <a16:creationId xmlns:a16="http://schemas.microsoft.com/office/drawing/2014/main" id="{594C49CA-C8D0-4E1E-823A-7D298753D937}"/>
            </a:ext>
          </a:extLst>
        </xdr:cNvPr>
        <xdr:cNvSpPr/>
      </xdr:nvSpPr>
      <xdr:spPr>
        <a:xfrm>
          <a:off x="8534396" y="2362200"/>
          <a:ext cx="1495425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Régions</a:t>
          </a:r>
        </a:p>
      </xdr:txBody>
    </xdr:sp>
    <xdr:clientData/>
  </xdr:twoCellAnchor>
  <xdr:twoCellAnchor>
    <xdr:from>
      <xdr:col>10</xdr:col>
      <xdr:colOff>104772</xdr:colOff>
      <xdr:row>13</xdr:row>
      <xdr:rowOff>28573</xdr:rowOff>
    </xdr:from>
    <xdr:to>
      <xdr:col>10</xdr:col>
      <xdr:colOff>152397</xdr:colOff>
      <xdr:row>23</xdr:row>
      <xdr:rowOff>31573</xdr:rowOff>
    </xdr:to>
    <xdr:sp macro="" textlink="">
      <xdr:nvSpPr>
        <xdr:cNvPr id="103" name="Rectangle 102">
          <a:extLst>
            <a:ext uri="{FF2B5EF4-FFF2-40B4-BE49-F238E27FC236}">
              <a16:creationId xmlns:a16="http://schemas.microsoft.com/office/drawing/2014/main" id="{6DDBA03F-D495-457E-B503-C19BEE690925}"/>
            </a:ext>
          </a:extLst>
        </xdr:cNvPr>
        <xdr:cNvSpPr/>
      </xdr:nvSpPr>
      <xdr:spPr>
        <a:xfrm flipH="1">
          <a:off x="7781922" y="2505073"/>
          <a:ext cx="47625" cy="1908000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 editAs="oneCell">
    <xdr:from>
      <xdr:col>10</xdr:col>
      <xdr:colOff>457197</xdr:colOff>
      <xdr:row>12</xdr:row>
      <xdr:rowOff>57150</xdr:rowOff>
    </xdr:from>
    <xdr:to>
      <xdr:col>11</xdr:col>
      <xdr:colOff>228597</xdr:colOff>
      <xdr:row>15</xdr:row>
      <xdr:rowOff>19050</xdr:rowOff>
    </xdr:to>
    <xdr:pic>
      <xdr:nvPicPr>
        <xdr:cNvPr id="104" name="Graphique 103" descr="Rose des vents avec un remplissage uni">
          <a:extLst>
            <a:ext uri="{FF2B5EF4-FFF2-40B4-BE49-F238E27FC236}">
              <a16:creationId xmlns:a16="http://schemas.microsoft.com/office/drawing/2014/main" id="{42C7F302-340C-46FA-AFF0-8959493B1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16"/>
            </a:ext>
          </a:extLst>
        </a:blip>
        <a:stretch>
          <a:fillRect/>
        </a:stretch>
      </xdr:blipFill>
      <xdr:spPr>
        <a:xfrm>
          <a:off x="8134347" y="2343150"/>
          <a:ext cx="533400" cy="533400"/>
        </a:xfrm>
        <a:prstGeom prst="rect">
          <a:avLst/>
        </a:prstGeom>
      </xdr:spPr>
    </xdr:pic>
    <xdr:clientData/>
  </xdr:twoCellAnchor>
  <xdr:twoCellAnchor>
    <xdr:from>
      <xdr:col>13</xdr:col>
      <xdr:colOff>504823</xdr:colOff>
      <xdr:row>11</xdr:row>
      <xdr:rowOff>123826</xdr:rowOff>
    </xdr:from>
    <xdr:to>
      <xdr:col>23</xdr:col>
      <xdr:colOff>228601</xdr:colOff>
      <xdr:row>24</xdr:row>
      <xdr:rowOff>152400</xdr:rowOff>
    </xdr:to>
    <xdr:sp macro="" textlink="">
      <xdr:nvSpPr>
        <xdr:cNvPr id="105" name="Rectangle : coins arrondis 104">
          <a:extLst>
            <a:ext uri="{FF2B5EF4-FFF2-40B4-BE49-F238E27FC236}">
              <a16:creationId xmlns:a16="http://schemas.microsoft.com/office/drawing/2014/main" id="{E4501391-7A02-4F8A-9088-94B0CE02A4F9}"/>
            </a:ext>
          </a:extLst>
        </xdr:cNvPr>
        <xdr:cNvSpPr/>
      </xdr:nvSpPr>
      <xdr:spPr>
        <a:xfrm>
          <a:off x="10467973" y="2219326"/>
          <a:ext cx="7343778" cy="2505074"/>
        </a:xfrm>
        <a:prstGeom prst="roundRect">
          <a:avLst>
            <a:gd name="adj" fmla="val 4959"/>
          </a:avLst>
        </a:prstGeom>
        <a:solidFill>
          <a:schemeClr val="bg1"/>
        </a:solidFill>
        <a:ln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 b="1" cap="none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>
    <xdr:from>
      <xdr:col>14</xdr:col>
      <xdr:colOff>295271</xdr:colOff>
      <xdr:row>12</xdr:row>
      <xdr:rowOff>66675</xdr:rowOff>
    </xdr:from>
    <xdr:to>
      <xdr:col>17</xdr:col>
      <xdr:colOff>57150</xdr:colOff>
      <xdr:row>14</xdr:row>
      <xdr:rowOff>142512</xdr:rowOff>
    </xdr:to>
    <xdr:sp macro="" textlink="">
      <xdr:nvSpPr>
        <xdr:cNvPr id="106" name="Rectangle : coins arrondis 105">
          <a:extLst>
            <a:ext uri="{FF2B5EF4-FFF2-40B4-BE49-F238E27FC236}">
              <a16:creationId xmlns:a16="http://schemas.microsoft.com/office/drawing/2014/main" id="{B240929A-E14E-4599-879D-D931B612B882}"/>
            </a:ext>
          </a:extLst>
        </xdr:cNvPr>
        <xdr:cNvSpPr/>
      </xdr:nvSpPr>
      <xdr:spPr>
        <a:xfrm>
          <a:off x="11020421" y="2352675"/>
          <a:ext cx="2047879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Top 3 - Clients</a:t>
          </a:r>
        </a:p>
      </xdr:txBody>
    </xdr:sp>
    <xdr:clientData/>
  </xdr:twoCellAnchor>
  <xdr:twoCellAnchor editAs="oneCell">
    <xdr:from>
      <xdr:col>13</xdr:col>
      <xdr:colOff>733426</xdr:colOff>
      <xdr:row>12</xdr:row>
      <xdr:rowOff>38101</xdr:rowOff>
    </xdr:from>
    <xdr:to>
      <xdr:col>14</xdr:col>
      <xdr:colOff>466726</xdr:colOff>
      <xdr:row>14</xdr:row>
      <xdr:rowOff>152401</xdr:rowOff>
    </xdr:to>
    <xdr:pic>
      <xdr:nvPicPr>
        <xdr:cNvPr id="53" name="Graphique 52" descr="Podium avec un remplissage uni">
          <a:extLst>
            <a:ext uri="{FF2B5EF4-FFF2-40B4-BE49-F238E27FC236}">
              <a16:creationId xmlns:a16="http://schemas.microsoft.com/office/drawing/2014/main" id="{CF98A0FF-0B6C-4B73-AB34-06875A538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18"/>
            </a:ext>
          </a:extLst>
        </a:blip>
        <a:stretch>
          <a:fillRect/>
        </a:stretch>
      </xdr:blipFill>
      <xdr:spPr>
        <a:xfrm>
          <a:off x="10696576" y="2324101"/>
          <a:ext cx="495300" cy="495300"/>
        </a:xfrm>
        <a:prstGeom prst="rect">
          <a:avLst/>
        </a:prstGeom>
      </xdr:spPr>
    </xdr:pic>
    <xdr:clientData/>
  </xdr:twoCellAnchor>
  <xdr:twoCellAnchor>
    <xdr:from>
      <xdr:col>18</xdr:col>
      <xdr:colOff>142875</xdr:colOff>
      <xdr:row>14</xdr:row>
      <xdr:rowOff>0</xdr:rowOff>
    </xdr:from>
    <xdr:to>
      <xdr:col>18</xdr:col>
      <xdr:colOff>695325</xdr:colOff>
      <xdr:row>16</xdr:row>
      <xdr:rowOff>171450</xdr:rowOff>
    </xdr:to>
    <xdr:sp macro="" textlink="">
      <xdr:nvSpPr>
        <xdr:cNvPr id="54" name="Ellipse 53">
          <a:extLst>
            <a:ext uri="{FF2B5EF4-FFF2-40B4-BE49-F238E27FC236}">
              <a16:creationId xmlns:a16="http://schemas.microsoft.com/office/drawing/2014/main" id="{0CC4917E-53AC-4A1E-B0F8-4DA570554E72}"/>
            </a:ext>
          </a:extLst>
        </xdr:cNvPr>
        <xdr:cNvSpPr/>
      </xdr:nvSpPr>
      <xdr:spPr>
        <a:xfrm>
          <a:off x="13916025" y="2667000"/>
          <a:ext cx="552450" cy="552450"/>
        </a:xfrm>
        <a:prstGeom prst="ellipse">
          <a:avLst/>
        </a:prstGeom>
        <a:solidFill>
          <a:schemeClr val="accent2"/>
        </a:solidFill>
        <a:ln>
          <a:noFill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fr-FR" sz="32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Arial Black" panose="020B0A04020102020204" pitchFamily="34" charset="0"/>
            </a:rPr>
            <a:t>1</a:t>
          </a:r>
        </a:p>
      </xdr:txBody>
    </xdr:sp>
    <xdr:clientData/>
  </xdr:twoCellAnchor>
  <xdr:twoCellAnchor>
    <xdr:from>
      <xdr:col>15</xdr:col>
      <xdr:colOff>238125</xdr:colOff>
      <xdr:row>15</xdr:row>
      <xdr:rowOff>85725</xdr:rowOff>
    </xdr:from>
    <xdr:to>
      <xdr:col>16</xdr:col>
      <xdr:colOff>28575</xdr:colOff>
      <xdr:row>18</xdr:row>
      <xdr:rowOff>66675</xdr:rowOff>
    </xdr:to>
    <xdr:sp macro="" textlink="">
      <xdr:nvSpPr>
        <xdr:cNvPr id="107" name="Ellipse 106">
          <a:extLst>
            <a:ext uri="{FF2B5EF4-FFF2-40B4-BE49-F238E27FC236}">
              <a16:creationId xmlns:a16="http://schemas.microsoft.com/office/drawing/2014/main" id="{2EE866FD-A409-4419-82AF-7A2E53C6874E}"/>
            </a:ext>
          </a:extLst>
        </xdr:cNvPr>
        <xdr:cNvSpPr/>
      </xdr:nvSpPr>
      <xdr:spPr>
        <a:xfrm>
          <a:off x="11725275" y="2943225"/>
          <a:ext cx="552450" cy="552450"/>
        </a:xfrm>
        <a:prstGeom prst="ellipse">
          <a:avLst/>
        </a:prstGeom>
        <a:solidFill>
          <a:schemeClr val="accent2"/>
        </a:solidFill>
        <a:ln>
          <a:noFill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fr-FR" sz="32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Arial Black" panose="020B0A04020102020204" pitchFamily="34" charset="0"/>
            </a:rPr>
            <a:t>2</a:t>
          </a:r>
        </a:p>
      </xdr:txBody>
    </xdr:sp>
    <xdr:clientData/>
  </xdr:twoCellAnchor>
  <xdr:twoCellAnchor>
    <xdr:from>
      <xdr:col>21</xdr:col>
      <xdr:colOff>47625</xdr:colOff>
      <xdr:row>15</xdr:row>
      <xdr:rowOff>142875</xdr:rowOff>
    </xdr:from>
    <xdr:to>
      <xdr:col>21</xdr:col>
      <xdr:colOff>600075</xdr:colOff>
      <xdr:row>18</xdr:row>
      <xdr:rowOff>123825</xdr:rowOff>
    </xdr:to>
    <xdr:sp macro="" textlink="">
      <xdr:nvSpPr>
        <xdr:cNvPr id="108" name="Ellipse 107">
          <a:extLst>
            <a:ext uri="{FF2B5EF4-FFF2-40B4-BE49-F238E27FC236}">
              <a16:creationId xmlns:a16="http://schemas.microsoft.com/office/drawing/2014/main" id="{95EE91C1-F3FB-4292-8279-6248445EBD3C}"/>
            </a:ext>
          </a:extLst>
        </xdr:cNvPr>
        <xdr:cNvSpPr/>
      </xdr:nvSpPr>
      <xdr:spPr>
        <a:xfrm>
          <a:off x="16106775" y="3000375"/>
          <a:ext cx="552450" cy="552450"/>
        </a:xfrm>
        <a:prstGeom prst="ellipse">
          <a:avLst/>
        </a:prstGeom>
        <a:solidFill>
          <a:schemeClr val="accent2"/>
        </a:solidFill>
        <a:ln>
          <a:noFill/>
        </a:ln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fr-FR" sz="32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Arial Black" panose="020B0A04020102020204" pitchFamily="34" charset="0"/>
            </a:rPr>
            <a:t>3</a:t>
          </a:r>
        </a:p>
      </xdr:txBody>
    </xdr:sp>
    <xdr:clientData/>
  </xdr:twoCellAnchor>
  <xdr:twoCellAnchor>
    <xdr:from>
      <xdr:col>17</xdr:col>
      <xdr:colOff>495298</xdr:colOff>
      <xdr:row>19</xdr:row>
      <xdr:rowOff>171451</xdr:rowOff>
    </xdr:from>
    <xdr:to>
      <xdr:col>19</xdr:col>
      <xdr:colOff>400049</xdr:colOff>
      <xdr:row>22</xdr:row>
      <xdr:rowOff>56788</xdr:rowOff>
    </xdr:to>
    <xdr:sp macro="" textlink="'Liste TCD'!L4">
      <xdr:nvSpPr>
        <xdr:cNvPr id="109" name="Rectangle : coins arrondis 108">
          <a:extLst>
            <a:ext uri="{FF2B5EF4-FFF2-40B4-BE49-F238E27FC236}">
              <a16:creationId xmlns:a16="http://schemas.microsoft.com/office/drawing/2014/main" id="{E80B9CE8-3FF3-4900-9B47-313E864C6956}"/>
            </a:ext>
          </a:extLst>
        </xdr:cNvPr>
        <xdr:cNvSpPr/>
      </xdr:nvSpPr>
      <xdr:spPr>
        <a:xfrm>
          <a:off x="13506448" y="3790951"/>
          <a:ext cx="1428751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ctr" defTabSz="914400" rtl="0" eaLnBrk="1" latinLnBrk="0" hangingPunct="1"/>
          <a:fld id="{50D14BD9-DD47-40CE-81D7-E3D57CB364A1}" type="TxLink">
            <a:rPr lang="en-US" sz="2000" b="1" i="0" u="none" strike="noStrike" kern="120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Calibri"/>
              <a:ea typeface="+mn-ea"/>
              <a:cs typeface="Calibri"/>
            </a:rPr>
            <a:pPr marL="0" indent="0" algn="ctr" defTabSz="914400" rtl="0" eaLnBrk="1" latinLnBrk="0" hangingPunct="1"/>
            <a:t>67,181 €</a:t>
          </a:fld>
          <a:endParaRPr lang="fr-FR" sz="2000" b="1" i="0" u="none" strike="noStrike" kern="1200" cap="none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  <a:latin typeface="Calibri"/>
            <a:ea typeface="+mn-ea"/>
            <a:cs typeface="Calibri"/>
          </a:endParaRPr>
        </a:p>
      </xdr:txBody>
    </xdr:sp>
    <xdr:clientData/>
  </xdr:twoCellAnchor>
  <xdr:twoCellAnchor>
    <xdr:from>
      <xdr:col>14</xdr:col>
      <xdr:colOff>600073</xdr:colOff>
      <xdr:row>21</xdr:row>
      <xdr:rowOff>47626</xdr:rowOff>
    </xdr:from>
    <xdr:to>
      <xdr:col>16</xdr:col>
      <xdr:colOff>504824</xdr:colOff>
      <xdr:row>23</xdr:row>
      <xdr:rowOff>123463</xdr:rowOff>
    </xdr:to>
    <xdr:sp macro="" textlink="'Liste TCD'!L5">
      <xdr:nvSpPr>
        <xdr:cNvPr id="110" name="Rectangle : coins arrondis 109">
          <a:extLst>
            <a:ext uri="{FF2B5EF4-FFF2-40B4-BE49-F238E27FC236}">
              <a16:creationId xmlns:a16="http://schemas.microsoft.com/office/drawing/2014/main" id="{48766809-9D7B-49C0-AFB5-A7F3C16CB064}"/>
            </a:ext>
          </a:extLst>
        </xdr:cNvPr>
        <xdr:cNvSpPr/>
      </xdr:nvSpPr>
      <xdr:spPr>
        <a:xfrm>
          <a:off x="11325223" y="4048126"/>
          <a:ext cx="1428751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ctr" defTabSz="914400" rtl="0" eaLnBrk="1" latinLnBrk="0" hangingPunct="1"/>
          <a:fld id="{A177C05C-E496-4BF2-8763-2E25C69EE3B0}" type="TxLink">
            <a:rPr lang="en-US" sz="2000" b="1" i="0" u="none" strike="noStrike" kern="120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Calibri"/>
              <a:ea typeface="+mn-ea"/>
              <a:cs typeface="Calibri"/>
            </a:rPr>
            <a:pPr marL="0" indent="0" algn="ctr" defTabSz="914400" rtl="0" eaLnBrk="1" latinLnBrk="0" hangingPunct="1"/>
            <a:t>50,198 €</a:t>
          </a:fld>
          <a:endParaRPr lang="fr-FR" sz="2000" b="1" i="0" u="none" strike="noStrike" kern="1200" cap="none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  <a:latin typeface="Calibri"/>
            <a:ea typeface="+mn-ea"/>
            <a:cs typeface="Calibri"/>
          </a:endParaRPr>
        </a:p>
      </xdr:txBody>
    </xdr:sp>
    <xdr:clientData/>
  </xdr:twoCellAnchor>
  <xdr:twoCellAnchor>
    <xdr:from>
      <xdr:col>20</xdr:col>
      <xdr:colOff>419098</xdr:colOff>
      <xdr:row>21</xdr:row>
      <xdr:rowOff>85726</xdr:rowOff>
    </xdr:from>
    <xdr:to>
      <xdr:col>22</xdr:col>
      <xdr:colOff>323849</xdr:colOff>
      <xdr:row>23</xdr:row>
      <xdr:rowOff>161563</xdr:rowOff>
    </xdr:to>
    <xdr:sp macro="" textlink="'Liste TCD'!L6">
      <xdr:nvSpPr>
        <xdr:cNvPr id="111" name="Rectangle : coins arrondis 110">
          <a:extLst>
            <a:ext uri="{FF2B5EF4-FFF2-40B4-BE49-F238E27FC236}">
              <a16:creationId xmlns:a16="http://schemas.microsoft.com/office/drawing/2014/main" id="{ACA3A3DB-00DC-4D4C-A7F1-76A9D773CEE2}"/>
            </a:ext>
          </a:extLst>
        </xdr:cNvPr>
        <xdr:cNvSpPr/>
      </xdr:nvSpPr>
      <xdr:spPr>
        <a:xfrm>
          <a:off x="15716248" y="4086226"/>
          <a:ext cx="1428751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ctr" defTabSz="914400" rtl="0" eaLnBrk="1" latinLnBrk="0" hangingPunct="1"/>
          <a:fld id="{9AAB2835-6FAE-4B08-BE6F-B006A4AD4C7A}" type="TxLink">
            <a:rPr lang="en-US" sz="2000" b="1" i="0" u="none" strike="noStrike" kern="120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Calibri"/>
              <a:ea typeface="+mn-ea"/>
              <a:cs typeface="Calibri"/>
            </a:rPr>
            <a:pPr marL="0" indent="0" algn="ctr" defTabSz="914400" rtl="0" eaLnBrk="1" latinLnBrk="0" hangingPunct="1"/>
            <a:t>43,703 €</a:t>
          </a:fld>
          <a:endParaRPr lang="fr-FR" sz="2000" b="1" i="0" u="none" strike="noStrike" kern="1200" cap="none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  <a:latin typeface="Calibri"/>
            <a:ea typeface="+mn-ea"/>
            <a:cs typeface="Calibri"/>
          </a:endParaRPr>
        </a:p>
      </xdr:txBody>
    </xdr:sp>
    <xdr:clientData/>
  </xdr:twoCellAnchor>
  <xdr:twoCellAnchor>
    <xdr:from>
      <xdr:col>14</xdr:col>
      <xdr:colOff>342900</xdr:colOff>
      <xdr:row>18</xdr:row>
      <xdr:rowOff>180976</xdr:rowOff>
    </xdr:from>
    <xdr:to>
      <xdr:col>16</xdr:col>
      <xdr:colOff>685800</xdr:colOff>
      <xdr:row>21</xdr:row>
      <xdr:rowOff>66313</xdr:rowOff>
    </xdr:to>
    <xdr:sp macro="" textlink="'Liste TCD'!K5">
      <xdr:nvSpPr>
        <xdr:cNvPr id="112" name="Rectangle : coins arrondis 111">
          <a:extLst>
            <a:ext uri="{FF2B5EF4-FFF2-40B4-BE49-F238E27FC236}">
              <a16:creationId xmlns:a16="http://schemas.microsoft.com/office/drawing/2014/main" id="{E86D4121-3C02-4CEA-9704-2C5DA8E905E3}"/>
            </a:ext>
          </a:extLst>
        </xdr:cNvPr>
        <xdr:cNvSpPr/>
      </xdr:nvSpPr>
      <xdr:spPr>
        <a:xfrm>
          <a:off x="11068050" y="3609976"/>
          <a:ext cx="1866900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ctr" defTabSz="914400" rtl="0" eaLnBrk="1" latinLnBrk="0" hangingPunct="1"/>
          <a:fld id="{11A33F82-F918-46DC-858C-B065D1AF1289}" type="TxLink">
            <a:rPr lang="en-US" sz="1800" b="0" kern="1200" cap="none" spc="0">
              <a:ln w="0"/>
              <a:solidFill>
                <a:schemeClr val="accent2">
                  <a:lumMod val="75000"/>
                </a:schemeClr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+mn-lt"/>
              <a:ea typeface="+mn-ea"/>
              <a:cs typeface="+mn-cs"/>
            </a:rPr>
            <a:pPr marL="0" indent="0" algn="ctr" defTabSz="914400" rtl="0" eaLnBrk="1" latinLnBrk="0" hangingPunct="1"/>
            <a:t>Company H</a:t>
          </a:fld>
          <a:endParaRPr lang="fr-FR" sz="1800" b="0" kern="1200" cap="none" spc="0">
            <a:ln w="0"/>
            <a:solidFill>
              <a:schemeClr val="accent2">
                <a:lumMod val="75000"/>
              </a:schemeClr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200025</xdr:colOff>
      <xdr:row>17</xdr:row>
      <xdr:rowOff>85726</xdr:rowOff>
    </xdr:from>
    <xdr:to>
      <xdr:col>19</xdr:col>
      <xdr:colOff>542925</xdr:colOff>
      <xdr:row>19</xdr:row>
      <xdr:rowOff>161563</xdr:rowOff>
    </xdr:to>
    <xdr:sp macro="" textlink="'Liste TCD'!K4">
      <xdr:nvSpPr>
        <xdr:cNvPr id="113" name="Rectangle : coins arrondis 112">
          <a:extLst>
            <a:ext uri="{FF2B5EF4-FFF2-40B4-BE49-F238E27FC236}">
              <a16:creationId xmlns:a16="http://schemas.microsoft.com/office/drawing/2014/main" id="{149A0C16-6A69-4C5B-9BDA-20FCA7D7EFE9}"/>
            </a:ext>
          </a:extLst>
        </xdr:cNvPr>
        <xdr:cNvSpPr/>
      </xdr:nvSpPr>
      <xdr:spPr>
        <a:xfrm>
          <a:off x="13211175" y="3324226"/>
          <a:ext cx="1866900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ctr" defTabSz="914400" rtl="0" eaLnBrk="1" latinLnBrk="0" hangingPunct="1"/>
          <a:fld id="{BD1CF469-0F79-457D-94AA-933513E9E11C}" type="TxLink">
            <a:rPr lang="en-US" sz="1800" b="0" kern="1200" cap="none" spc="0">
              <a:ln w="0"/>
              <a:solidFill>
                <a:schemeClr val="accent2">
                  <a:lumMod val="75000"/>
                </a:schemeClr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+mn-lt"/>
              <a:ea typeface="+mn-ea"/>
              <a:cs typeface="+mn-cs"/>
            </a:rPr>
            <a:pPr marL="0" indent="0" algn="ctr" defTabSz="914400" rtl="0" eaLnBrk="1" latinLnBrk="0" hangingPunct="1"/>
            <a:t>Company D</a:t>
          </a:fld>
          <a:endParaRPr lang="fr-FR" sz="1800" b="0" kern="1200" cap="none" spc="0">
            <a:ln w="0"/>
            <a:solidFill>
              <a:schemeClr val="accent2">
                <a:lumMod val="75000"/>
              </a:schemeClr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20</xdr:col>
      <xdr:colOff>161925</xdr:colOff>
      <xdr:row>19</xdr:row>
      <xdr:rowOff>114301</xdr:rowOff>
    </xdr:from>
    <xdr:to>
      <xdr:col>22</xdr:col>
      <xdr:colOff>504825</xdr:colOff>
      <xdr:row>21</xdr:row>
      <xdr:rowOff>190138</xdr:rowOff>
    </xdr:to>
    <xdr:sp macro="" textlink="'Liste TCD'!K6">
      <xdr:nvSpPr>
        <xdr:cNvPr id="114" name="Rectangle : coins arrondis 113">
          <a:extLst>
            <a:ext uri="{FF2B5EF4-FFF2-40B4-BE49-F238E27FC236}">
              <a16:creationId xmlns:a16="http://schemas.microsoft.com/office/drawing/2014/main" id="{35ACA38F-D18F-48D6-B197-2096386D29E0}"/>
            </a:ext>
          </a:extLst>
        </xdr:cNvPr>
        <xdr:cNvSpPr/>
      </xdr:nvSpPr>
      <xdr:spPr>
        <a:xfrm>
          <a:off x="15459075" y="3733801"/>
          <a:ext cx="1866900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ctr" defTabSz="914400" rtl="0" eaLnBrk="1" latinLnBrk="0" hangingPunct="1"/>
          <a:fld id="{54FCD941-F9C9-4ED3-864B-82DB5EB7B211}" type="TxLink">
            <a:rPr lang="en-US" sz="1800" b="0" kern="1200" cap="none" spc="0">
              <a:ln w="0"/>
              <a:solidFill>
                <a:schemeClr val="accent2">
                  <a:lumMod val="75000"/>
                </a:schemeClr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+mn-lt"/>
              <a:ea typeface="+mn-ea"/>
              <a:cs typeface="+mn-cs"/>
            </a:rPr>
            <a:pPr marL="0" indent="0" algn="ctr" defTabSz="914400" rtl="0" eaLnBrk="1" latinLnBrk="0" hangingPunct="1"/>
            <a:t>Company BB</a:t>
          </a:fld>
          <a:endParaRPr lang="fr-FR" sz="1800" b="0" kern="1200" cap="none" spc="0">
            <a:ln w="0"/>
            <a:solidFill>
              <a:schemeClr val="accent2">
                <a:lumMod val="75000"/>
              </a:schemeClr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  <a:latin typeface="+mn-lt"/>
            <a:ea typeface="+mn-ea"/>
            <a:cs typeface="+mn-cs"/>
          </a:endParaRPr>
        </a:p>
      </xdr:txBody>
    </xdr:sp>
    <xdr:clientData/>
  </xdr:twoCellAnchor>
</xdr:wsDr>
</file>

<file path=xl/drawings/drawing5.xml><?xml version="1.0" encoding="utf-8"?>
<c:userShapes xmlns:c="http://schemas.openxmlformats.org/drawingml/2006/chart">
  <cdr:relSizeAnchor xmlns:cdr="http://schemas.openxmlformats.org/drawingml/2006/chartDrawing">
    <cdr:from>
      <cdr:x>0.00092</cdr:x>
      <cdr:y>0</cdr:y>
    </cdr:from>
    <cdr:to>
      <cdr:x>0.61956</cdr:x>
      <cdr:y>0.15472</cdr:y>
    </cdr:to>
    <cdr:sp macro="" textlink="">
      <cdr:nvSpPr>
        <cdr:cNvPr id="2" name="Rectangle : coins arrondis 1">
          <a:extLst xmlns:a="http://schemas.openxmlformats.org/drawingml/2006/main">
            <a:ext uri="{FF2B5EF4-FFF2-40B4-BE49-F238E27FC236}">
              <a16:creationId xmlns:a16="http://schemas.microsoft.com/office/drawing/2014/main" id="{674A1201-C351-4BB9-895E-EBCE510D7D92}"/>
            </a:ext>
          </a:extLst>
        </cdr:cNvPr>
        <cdr:cNvSpPr/>
      </cdr:nvSpPr>
      <cdr:spPr>
        <a:xfrm xmlns:a="http://schemas.openxmlformats.org/drawingml/2006/main">
          <a:off x="9013" y="0"/>
          <a:ext cx="6033967" cy="456850"/>
        </a:xfrm>
        <a:prstGeom xmlns:a="http://schemas.openxmlformats.org/drawingml/2006/main" prst="roundRect">
          <a:avLst>
            <a:gd name="adj" fmla="val 0"/>
          </a:avLst>
        </a:prstGeom>
        <a:noFill xmlns:a="http://schemas.openxmlformats.org/drawingml/2006/main"/>
        <a:ln xmlns:a="http://schemas.openxmlformats.org/drawingml/2006/main">
          <a:noFill/>
        </a:ln>
      </cdr:spPr>
      <cdr:style>
        <a:lnRef xmlns:a="http://schemas.openxmlformats.org/drawingml/2006/main" idx="2">
          <a:schemeClr val="accent1">
            <a:shade val="50000"/>
          </a:schemeClr>
        </a:lnRef>
        <a:fillRef xmlns:a="http://schemas.openxmlformats.org/drawingml/2006/main" idx="1">
          <a:schemeClr val="accent1"/>
        </a:fillRef>
        <a:effectRef xmlns:a="http://schemas.openxmlformats.org/drawingml/2006/main" idx="0">
          <a:schemeClr val="accent1"/>
        </a:effectRef>
        <a:fontRef xmlns:a="http://schemas.openxmlformats.org/drawingml/2006/main" idx="minor">
          <a:schemeClr val="lt1"/>
        </a:fontRef>
      </cdr:style>
      <cdr:txBody>
        <a:bodyPr xmlns:a="http://schemas.openxmlformats.org/drawingml/2006/main" wrap="square" rtlCol="0" anchor="ctr"/>
        <a:lstStyle xmlns:a="http://schemas.openxmlformats.org/drawingml/2006/main">
          <a:lvl1pPr marL="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pPr algn="l"/>
          <a:r>
            <a:rPr lang="fr-FR" sz="18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Evolution</a:t>
          </a:r>
          <a:r>
            <a:rPr lang="fr-FR" sz="1800" b="1" cap="none" spc="0" baseline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 anuelle des ventes</a:t>
          </a:r>
          <a:endParaRPr lang="fr-FR" sz="1800" b="1" cap="none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cdr:txBody>
    </cdr:sp>
  </cdr:relSizeAnchor>
</c:userShapes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19047</xdr:colOff>
      <xdr:row>3</xdr:row>
      <xdr:rowOff>180975</xdr:rowOff>
    </xdr:from>
    <xdr:to>
      <xdr:col>24</xdr:col>
      <xdr:colOff>9524</xdr:colOff>
      <xdr:row>47</xdr:row>
      <xdr:rowOff>9525</xdr:rowOff>
    </xdr:to>
    <xdr:sp macro="" textlink="">
      <xdr:nvSpPr>
        <xdr:cNvPr id="2" name="Rectangle : coins arrondis 1">
          <a:extLst>
            <a:ext uri="{FF2B5EF4-FFF2-40B4-BE49-F238E27FC236}">
              <a16:creationId xmlns:a16="http://schemas.microsoft.com/office/drawing/2014/main" id="{3350428B-5911-47F5-8E52-7C02E2F7DFF0}"/>
            </a:ext>
          </a:extLst>
        </xdr:cNvPr>
        <xdr:cNvSpPr/>
      </xdr:nvSpPr>
      <xdr:spPr>
        <a:xfrm>
          <a:off x="2305047" y="752475"/>
          <a:ext cx="16049627" cy="8210550"/>
        </a:xfrm>
        <a:prstGeom prst="roundRect">
          <a:avLst>
            <a:gd name="adj" fmla="val 0"/>
          </a:avLst>
        </a:prstGeom>
        <a:solidFill>
          <a:schemeClr val="bg1">
            <a:lumMod val="95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/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3</xdr:col>
      <xdr:colOff>0</xdr:colOff>
      <xdr:row>47</xdr:row>
      <xdr:rowOff>19050</xdr:rowOff>
    </xdr:to>
    <xdr:sp macro="" textlink="">
      <xdr:nvSpPr>
        <xdr:cNvPr id="3" name="Rectangle : coins arrondis 2">
          <a:extLst>
            <a:ext uri="{FF2B5EF4-FFF2-40B4-BE49-F238E27FC236}">
              <a16:creationId xmlns:a16="http://schemas.microsoft.com/office/drawing/2014/main" id="{DEAF831F-72B5-43E1-BC13-108734B111BB}"/>
            </a:ext>
          </a:extLst>
        </xdr:cNvPr>
        <xdr:cNvSpPr/>
      </xdr:nvSpPr>
      <xdr:spPr>
        <a:xfrm>
          <a:off x="0" y="0"/>
          <a:ext cx="2286000" cy="8972550"/>
        </a:xfrm>
        <a:prstGeom prst="roundRect">
          <a:avLst>
            <a:gd name="adj" fmla="val 0"/>
          </a:avLst>
        </a:prstGeom>
        <a:solidFill>
          <a:srgbClr val="304057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 sz="1600"/>
        </a:p>
      </xdr:txBody>
    </xdr:sp>
    <xdr:clientData/>
  </xdr:twoCellAnchor>
  <xdr:twoCellAnchor editAs="oneCell">
    <xdr:from>
      <xdr:col>0</xdr:col>
      <xdr:colOff>314325</xdr:colOff>
      <xdr:row>9</xdr:row>
      <xdr:rowOff>57150</xdr:rowOff>
    </xdr:from>
    <xdr:to>
      <xdr:col>3</xdr:col>
      <xdr:colOff>9525</xdr:colOff>
      <xdr:row>47</xdr:row>
      <xdr:rowOff>19049</xdr:rowOff>
    </xdr:to>
    <xdr:pic>
      <xdr:nvPicPr>
        <xdr:cNvPr id="4" name="Image 3" descr="Une vue en plongée d’immeubles et du ciel">
          <a:extLst>
            <a:ext uri="{FF2B5EF4-FFF2-40B4-BE49-F238E27FC236}">
              <a16:creationId xmlns:a16="http://schemas.microsoft.com/office/drawing/2014/main" id="{161896DB-FB30-481A-9A93-34754290FD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alphaModFix amt="35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48" r="18581"/>
        <a:stretch/>
      </xdr:blipFill>
      <xdr:spPr>
        <a:xfrm>
          <a:off x="314325" y="1771650"/>
          <a:ext cx="1981200" cy="7200899"/>
        </a:xfrm>
        <a:prstGeom prst="rect">
          <a:avLst/>
        </a:prstGeom>
      </xdr:spPr>
    </xdr:pic>
    <xdr:clientData/>
  </xdr:twoCellAnchor>
  <xdr:twoCellAnchor>
    <xdr:from>
      <xdr:col>0</xdr:col>
      <xdr:colOff>314326</xdr:colOff>
      <xdr:row>0</xdr:row>
      <xdr:rowOff>180976</xdr:rowOff>
    </xdr:from>
    <xdr:to>
      <xdr:col>2</xdr:col>
      <xdr:colOff>742951</xdr:colOff>
      <xdr:row>47</xdr:row>
      <xdr:rowOff>28577</xdr:rowOff>
    </xdr:to>
    <xdr:sp macro="" textlink="">
      <xdr:nvSpPr>
        <xdr:cNvPr id="5" name="Rectangle : avec coins arrondis en haut 4">
          <a:extLst>
            <a:ext uri="{FF2B5EF4-FFF2-40B4-BE49-F238E27FC236}">
              <a16:creationId xmlns:a16="http://schemas.microsoft.com/office/drawing/2014/main" id="{D4360061-DC05-4F53-B1E7-D365F1617EB4}"/>
            </a:ext>
          </a:extLst>
        </xdr:cNvPr>
        <xdr:cNvSpPr/>
      </xdr:nvSpPr>
      <xdr:spPr>
        <a:xfrm rot="16200000">
          <a:off x="-3109912" y="3605214"/>
          <a:ext cx="8801101" cy="1952625"/>
        </a:xfrm>
        <a:prstGeom prst="round2SameRect">
          <a:avLst/>
        </a:prstGeom>
        <a:solidFill>
          <a:srgbClr val="4472C4">
            <a:alpha val="36863"/>
          </a:srgb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0</xdr:col>
      <xdr:colOff>542926</xdr:colOff>
      <xdr:row>24</xdr:row>
      <xdr:rowOff>34539</xdr:rowOff>
    </xdr:from>
    <xdr:to>
      <xdr:col>3</xdr:col>
      <xdr:colOff>9526</xdr:colOff>
      <xdr:row>29</xdr:row>
      <xdr:rowOff>56625</xdr:rowOff>
    </xdr:to>
    <xdr:grpSp>
      <xdr:nvGrpSpPr>
        <xdr:cNvPr id="6" name="Groupe 5">
          <a:extLst>
            <a:ext uri="{FF2B5EF4-FFF2-40B4-BE49-F238E27FC236}">
              <a16:creationId xmlns:a16="http://schemas.microsoft.com/office/drawing/2014/main" id="{1887E021-8610-47CB-936F-D137B5F203BD}"/>
            </a:ext>
          </a:extLst>
        </xdr:cNvPr>
        <xdr:cNvGrpSpPr/>
      </xdr:nvGrpSpPr>
      <xdr:grpSpPr>
        <a:xfrm>
          <a:off x="542926" y="4352539"/>
          <a:ext cx="1879600" cy="921669"/>
          <a:chOff x="4857750" y="1038225"/>
          <a:chExt cx="2071645" cy="1152000"/>
        </a:xfrm>
        <a:solidFill>
          <a:schemeClr val="bg1">
            <a:lumMod val="95000"/>
          </a:schemeClr>
        </a:solidFill>
      </xdr:grpSpPr>
      <xdr:sp macro="" textlink="">
        <xdr:nvSpPr>
          <xdr:cNvPr id="7" name="Rectangle : coins arrondis 6">
            <a:extLst>
              <a:ext uri="{FF2B5EF4-FFF2-40B4-BE49-F238E27FC236}">
                <a16:creationId xmlns:a16="http://schemas.microsoft.com/office/drawing/2014/main" id="{82C9B2C7-2E38-4129-8669-43AF49478E64}"/>
              </a:ext>
            </a:extLst>
          </xdr:cNvPr>
          <xdr:cNvSpPr/>
        </xdr:nvSpPr>
        <xdr:spPr>
          <a:xfrm>
            <a:off x="4857750" y="1344489"/>
            <a:ext cx="2003368" cy="540000"/>
          </a:xfrm>
          <a:prstGeom prst="roundRect">
            <a:avLst>
              <a:gd name="adj" fmla="val 50000"/>
            </a:avLst>
          </a:prstGeom>
          <a:grp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fr-FR"/>
          </a:p>
        </xdr:txBody>
      </xdr:sp>
      <xdr:sp macro="" textlink="">
        <xdr:nvSpPr>
          <xdr:cNvPr id="8" name="Forme libre : forme 7">
            <a:extLst>
              <a:ext uri="{FF2B5EF4-FFF2-40B4-BE49-F238E27FC236}">
                <a16:creationId xmlns:a16="http://schemas.microsoft.com/office/drawing/2014/main" id="{86732A26-C2C8-4BDE-8855-20920CDDEEE6}"/>
              </a:ext>
            </a:extLst>
          </xdr:cNvPr>
          <xdr:cNvSpPr/>
        </xdr:nvSpPr>
        <xdr:spPr>
          <a:xfrm>
            <a:off x="6629397" y="1038225"/>
            <a:ext cx="299998" cy="1152000"/>
          </a:xfrm>
          <a:custGeom>
            <a:avLst/>
            <a:gdLst>
              <a:gd name="connsiteX0" fmla="*/ 296476 w 299998"/>
              <a:gd name="connsiteY0" fmla="*/ 0 h 1123950"/>
              <a:gd name="connsiteX1" fmla="*/ 299998 w 299998"/>
              <a:gd name="connsiteY1" fmla="*/ 0 h 1123950"/>
              <a:gd name="connsiteX2" fmla="*/ 299998 w 299998"/>
              <a:gd name="connsiteY2" fmla="*/ 1123950 h 1123950"/>
              <a:gd name="connsiteX3" fmla="*/ 296476 w 299998"/>
              <a:gd name="connsiteY3" fmla="*/ 1123950 h 1123950"/>
              <a:gd name="connsiteX4" fmla="*/ 0 w 299998"/>
              <a:gd name="connsiteY4" fmla="*/ 827474 h 1123950"/>
              <a:gd name="connsiteX5" fmla="*/ 0 w 299998"/>
              <a:gd name="connsiteY5" fmla="*/ 296476 h 1123950"/>
              <a:gd name="connsiteX6" fmla="*/ 296476 w 299998"/>
              <a:gd name="connsiteY6" fmla="*/ 0 h 112395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</a:cxnLst>
            <a:rect l="l" t="t" r="r" b="b"/>
            <a:pathLst>
              <a:path w="299998" h="1123950">
                <a:moveTo>
                  <a:pt x="296476" y="0"/>
                </a:moveTo>
                <a:lnTo>
                  <a:pt x="299998" y="0"/>
                </a:lnTo>
                <a:lnTo>
                  <a:pt x="299998" y="1123950"/>
                </a:lnTo>
                <a:lnTo>
                  <a:pt x="296476" y="1123950"/>
                </a:lnTo>
                <a:cubicBezTo>
                  <a:pt x="296476" y="960211"/>
                  <a:pt x="163739" y="827474"/>
                  <a:pt x="0" y="827474"/>
                </a:cubicBezTo>
                <a:lnTo>
                  <a:pt x="0" y="296476"/>
                </a:lnTo>
                <a:cubicBezTo>
                  <a:pt x="163739" y="296476"/>
                  <a:pt x="296476" y="163739"/>
                  <a:pt x="296476" y="0"/>
                </a:cubicBezTo>
                <a:close/>
              </a:path>
            </a:pathLst>
          </a:custGeom>
          <a:grp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>
            <a:noAutofit/>
          </a:bodyPr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fr-FR"/>
          </a:p>
        </xdr:txBody>
      </xdr:sp>
    </xdr:grpSp>
    <xdr:clientData/>
  </xdr:twoCellAnchor>
  <xdr:twoCellAnchor>
    <xdr:from>
      <xdr:col>3</xdr:col>
      <xdr:colOff>752473</xdr:colOff>
      <xdr:row>0</xdr:row>
      <xdr:rowOff>152400</xdr:rowOff>
    </xdr:from>
    <xdr:to>
      <xdr:col>19</xdr:col>
      <xdr:colOff>209550</xdr:colOff>
      <xdr:row>3</xdr:row>
      <xdr:rowOff>37737</xdr:rowOff>
    </xdr:to>
    <xdr:sp macro="" textlink="">
      <xdr:nvSpPr>
        <xdr:cNvPr id="9" name="Rectangle : coins arrondis 8">
          <a:extLst>
            <a:ext uri="{FF2B5EF4-FFF2-40B4-BE49-F238E27FC236}">
              <a16:creationId xmlns:a16="http://schemas.microsoft.com/office/drawing/2014/main" id="{E4004861-9DB8-48F6-8E36-B777340C9357}"/>
            </a:ext>
          </a:extLst>
        </xdr:cNvPr>
        <xdr:cNvSpPr/>
      </xdr:nvSpPr>
      <xdr:spPr>
        <a:xfrm>
          <a:off x="3038473" y="152400"/>
          <a:ext cx="11706227" cy="456837"/>
        </a:xfrm>
        <a:prstGeom prst="roundRect">
          <a:avLst>
            <a:gd name="adj" fmla="val 0"/>
          </a:avLst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sz="2800" b="1" cap="none" spc="0">
              <a:ln w="0"/>
              <a:solidFill>
                <a:srgbClr val="3B4F68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Tableau de bord détail</a:t>
          </a:r>
          <a:r>
            <a:rPr lang="fr-FR" sz="2800" b="1" cap="none" spc="0" baseline="0">
              <a:ln w="0"/>
              <a:solidFill>
                <a:srgbClr val="3B4F68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 par Région</a:t>
          </a:r>
          <a:r>
            <a:rPr lang="fr-FR" sz="2800" b="1" cap="none" spc="0">
              <a:ln w="0"/>
              <a:solidFill>
                <a:srgbClr val="3B4F68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  - Année 2023</a:t>
          </a:r>
        </a:p>
      </xdr:txBody>
    </xdr:sp>
    <xdr:clientData/>
  </xdr:twoCellAnchor>
  <xdr:twoCellAnchor>
    <xdr:from>
      <xdr:col>3</xdr:col>
      <xdr:colOff>647698</xdr:colOff>
      <xdr:row>11</xdr:row>
      <xdr:rowOff>123826</xdr:rowOff>
    </xdr:from>
    <xdr:to>
      <xdr:col>13</xdr:col>
      <xdr:colOff>228600</xdr:colOff>
      <xdr:row>24</xdr:row>
      <xdr:rowOff>152400</xdr:rowOff>
    </xdr:to>
    <xdr:sp macro="" textlink="">
      <xdr:nvSpPr>
        <xdr:cNvPr id="10" name="Rectangle : coins arrondis 9">
          <a:extLst>
            <a:ext uri="{FF2B5EF4-FFF2-40B4-BE49-F238E27FC236}">
              <a16:creationId xmlns:a16="http://schemas.microsoft.com/office/drawing/2014/main" id="{56357E9D-B48B-4321-B524-8F3DF6E8C366}"/>
            </a:ext>
          </a:extLst>
        </xdr:cNvPr>
        <xdr:cNvSpPr/>
      </xdr:nvSpPr>
      <xdr:spPr>
        <a:xfrm>
          <a:off x="2933698" y="2219326"/>
          <a:ext cx="7258052" cy="2505074"/>
        </a:xfrm>
        <a:prstGeom prst="roundRect">
          <a:avLst>
            <a:gd name="adj" fmla="val 4959"/>
          </a:avLst>
        </a:prstGeom>
        <a:solidFill>
          <a:schemeClr val="bg1"/>
        </a:solidFill>
        <a:ln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 b="1" cap="none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>
    <xdr:from>
      <xdr:col>0</xdr:col>
      <xdr:colOff>419100</xdr:colOff>
      <xdr:row>2</xdr:row>
      <xdr:rowOff>84147</xdr:rowOff>
    </xdr:from>
    <xdr:to>
      <xdr:col>2</xdr:col>
      <xdr:colOff>695100</xdr:colOff>
      <xdr:row>28</xdr:row>
      <xdr:rowOff>25650</xdr:rowOff>
    </xdr:to>
    <xdr:grpSp>
      <xdr:nvGrpSpPr>
        <xdr:cNvPr id="11" name="Groupe 10">
          <a:extLst>
            <a:ext uri="{FF2B5EF4-FFF2-40B4-BE49-F238E27FC236}">
              <a16:creationId xmlns:a16="http://schemas.microsoft.com/office/drawing/2014/main" id="{1018F949-2267-4AFB-BA64-804A383189E9}"/>
            </a:ext>
          </a:extLst>
        </xdr:cNvPr>
        <xdr:cNvGrpSpPr/>
      </xdr:nvGrpSpPr>
      <xdr:grpSpPr>
        <a:xfrm>
          <a:off x="419100" y="443980"/>
          <a:ext cx="1884667" cy="4619337"/>
          <a:chOff x="400050" y="474672"/>
          <a:chExt cx="1800000" cy="4894503"/>
        </a:xfrm>
      </xdr:grpSpPr>
      <xdr:pic>
        <xdr:nvPicPr>
          <xdr:cNvPr id="12" name="Image 11">
            <a:hlinkClick xmlns:r="http://schemas.openxmlformats.org/officeDocument/2006/relationships" r:id="rId2" tooltip="Accès au Menu Principal"/>
            <a:extLst>
              <a:ext uri="{FF2B5EF4-FFF2-40B4-BE49-F238E27FC236}">
                <a16:creationId xmlns:a16="http://schemas.microsoft.com/office/drawing/2014/main" id="{866DC5B2-1058-4F0B-95C5-EB89F9C623F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42951" y="474672"/>
            <a:ext cx="1190624" cy="967382"/>
          </a:xfrm>
          <a:prstGeom prst="rect">
            <a:avLst/>
          </a:prstGeom>
        </xdr:spPr>
      </xdr:pic>
      <xdr:sp macro="" textlink="">
        <xdr:nvSpPr>
          <xdr:cNvPr id="13" name="Rectangle : coins arrondis 12">
            <a:hlinkClick xmlns:r="http://schemas.openxmlformats.org/officeDocument/2006/relationships" r:id="rId4" tooltip="Tableau de Bord Général"/>
            <a:extLst>
              <a:ext uri="{FF2B5EF4-FFF2-40B4-BE49-F238E27FC236}">
                <a16:creationId xmlns:a16="http://schemas.microsoft.com/office/drawing/2014/main" id="{7E32F382-842B-4B6A-BF4D-096B778BE340}"/>
              </a:ext>
            </a:extLst>
          </xdr:cNvPr>
          <xdr:cNvSpPr/>
        </xdr:nvSpPr>
        <xdr:spPr>
          <a:xfrm>
            <a:off x="400050" y="1724025"/>
            <a:ext cx="1800000" cy="540000"/>
          </a:xfrm>
          <a:prstGeom prst="roundRect">
            <a:avLst>
              <a:gd name="adj" fmla="val 5000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fr-FR" sz="1600" b="1" cap="none" spc="0">
                <a:ln w="0"/>
                <a:solidFill>
                  <a:schemeClr val="bg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Agency FB" panose="020B0503020202020204" pitchFamily="34" charset="0"/>
              </a:rPr>
              <a:t>DASHBOARD</a:t>
            </a:r>
          </a:p>
        </xdr:txBody>
      </xdr:sp>
      <xdr:sp macro="" textlink="">
        <xdr:nvSpPr>
          <xdr:cNvPr id="14" name="Rectangle : coins arrondis 13">
            <a:extLst>
              <a:ext uri="{FF2B5EF4-FFF2-40B4-BE49-F238E27FC236}">
                <a16:creationId xmlns:a16="http://schemas.microsoft.com/office/drawing/2014/main" id="{6D4CD111-67BB-4AC2-A05B-24A94E6F0CD8}"/>
              </a:ext>
            </a:extLst>
          </xdr:cNvPr>
          <xdr:cNvSpPr/>
        </xdr:nvSpPr>
        <xdr:spPr>
          <a:xfrm>
            <a:off x="400050" y="4829175"/>
            <a:ext cx="1800000" cy="540000"/>
          </a:xfrm>
          <a:prstGeom prst="roundRect">
            <a:avLst>
              <a:gd name="adj" fmla="val 5000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fr-FR" sz="1600" b="1" cap="none" spc="0">
                <a:ln w="0"/>
                <a:solidFill>
                  <a:sysClr val="windowText" lastClr="000000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Agency FB" panose="020B0503020202020204" pitchFamily="34" charset="0"/>
              </a:rPr>
              <a:t>REGIONS</a:t>
            </a:r>
          </a:p>
        </xdr:txBody>
      </xdr:sp>
      <xdr:sp macro="" textlink="">
        <xdr:nvSpPr>
          <xdr:cNvPr id="15" name="Rectangle : coins arrondis 14">
            <a:hlinkClick xmlns:r="http://schemas.openxmlformats.org/officeDocument/2006/relationships" r:id="rId5" tooltip="Détails des Commerciaux"/>
            <a:extLst>
              <a:ext uri="{FF2B5EF4-FFF2-40B4-BE49-F238E27FC236}">
                <a16:creationId xmlns:a16="http://schemas.microsoft.com/office/drawing/2014/main" id="{32B24B46-4D38-4DB4-8001-603BA54E79F9}"/>
              </a:ext>
            </a:extLst>
          </xdr:cNvPr>
          <xdr:cNvSpPr/>
        </xdr:nvSpPr>
        <xdr:spPr>
          <a:xfrm>
            <a:off x="400050" y="2759075"/>
            <a:ext cx="1800000" cy="540000"/>
          </a:xfrm>
          <a:prstGeom prst="roundRect">
            <a:avLst>
              <a:gd name="adj" fmla="val 5000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fr-FR" sz="1600" b="1" cap="none" spc="0">
                <a:ln w="0"/>
                <a:solidFill>
                  <a:schemeClr val="bg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Agency FB" panose="020B0503020202020204" pitchFamily="34" charset="0"/>
              </a:rPr>
              <a:t>COMMERCIAUX</a:t>
            </a:r>
          </a:p>
        </xdr:txBody>
      </xdr:sp>
      <xdr:sp macro="" textlink="">
        <xdr:nvSpPr>
          <xdr:cNvPr id="16" name="Rectangle : coins arrondis 15">
            <a:hlinkClick xmlns:r="http://schemas.openxmlformats.org/officeDocument/2006/relationships" r:id="rId6"/>
            <a:extLst>
              <a:ext uri="{FF2B5EF4-FFF2-40B4-BE49-F238E27FC236}">
                <a16:creationId xmlns:a16="http://schemas.microsoft.com/office/drawing/2014/main" id="{34970D16-653C-4408-B2E5-FD0464123250}"/>
              </a:ext>
            </a:extLst>
          </xdr:cNvPr>
          <xdr:cNvSpPr/>
        </xdr:nvSpPr>
        <xdr:spPr>
          <a:xfrm>
            <a:off x="400050" y="3794125"/>
            <a:ext cx="1800000" cy="540000"/>
          </a:xfrm>
          <a:prstGeom prst="roundRect">
            <a:avLst>
              <a:gd name="adj" fmla="val 5000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fr-FR" sz="1600" b="1" cap="none" spc="0">
                <a:ln w="0"/>
                <a:solidFill>
                  <a:schemeClr val="bg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Agency FB" panose="020B0503020202020204" pitchFamily="34" charset="0"/>
              </a:rPr>
              <a:t>CLIENTS</a:t>
            </a:r>
          </a:p>
        </xdr:txBody>
      </xdr:sp>
    </xdr:grpSp>
    <xdr:clientData/>
  </xdr:twoCellAnchor>
  <xdr:twoCellAnchor>
    <xdr:from>
      <xdr:col>4</xdr:col>
      <xdr:colOff>276221</xdr:colOff>
      <xdr:row>12</xdr:row>
      <xdr:rowOff>38100</xdr:rowOff>
    </xdr:from>
    <xdr:to>
      <xdr:col>6</xdr:col>
      <xdr:colOff>742950</xdr:colOff>
      <xdr:row>14</xdr:row>
      <xdr:rowOff>113937</xdr:rowOff>
    </xdr:to>
    <xdr:sp macro="" textlink="">
      <xdr:nvSpPr>
        <xdr:cNvPr id="19" name="Rectangle : coins arrondis 18">
          <a:extLst>
            <a:ext uri="{FF2B5EF4-FFF2-40B4-BE49-F238E27FC236}">
              <a16:creationId xmlns:a16="http://schemas.microsoft.com/office/drawing/2014/main" id="{72E01168-B1F9-46C5-A5CC-EED1E79C094F}"/>
            </a:ext>
          </a:extLst>
        </xdr:cNvPr>
        <xdr:cNvSpPr/>
      </xdr:nvSpPr>
      <xdr:spPr>
        <a:xfrm>
          <a:off x="3324221" y="2324100"/>
          <a:ext cx="2047879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Liste Régions</a:t>
          </a:r>
        </a:p>
      </xdr:txBody>
    </xdr:sp>
    <xdr:clientData/>
  </xdr:twoCellAnchor>
  <xdr:twoCellAnchor>
    <xdr:from>
      <xdr:col>3</xdr:col>
      <xdr:colOff>676273</xdr:colOff>
      <xdr:row>4</xdr:row>
      <xdr:rowOff>133350</xdr:rowOff>
    </xdr:from>
    <xdr:to>
      <xdr:col>9</xdr:col>
      <xdr:colOff>485773</xdr:colOff>
      <xdr:row>10</xdr:row>
      <xdr:rowOff>133352</xdr:rowOff>
    </xdr:to>
    <xdr:grpSp>
      <xdr:nvGrpSpPr>
        <xdr:cNvPr id="22" name="Groupe 21">
          <a:extLst>
            <a:ext uri="{FF2B5EF4-FFF2-40B4-BE49-F238E27FC236}">
              <a16:creationId xmlns:a16="http://schemas.microsoft.com/office/drawing/2014/main" id="{CBF7C958-A6AB-4DD2-A997-EE2EA0EAFF3B}"/>
            </a:ext>
          </a:extLst>
        </xdr:cNvPr>
        <xdr:cNvGrpSpPr/>
      </xdr:nvGrpSpPr>
      <xdr:grpSpPr>
        <a:xfrm>
          <a:off x="3089273" y="853017"/>
          <a:ext cx="4688417" cy="1079502"/>
          <a:chOff x="3009900" y="914398"/>
          <a:chExt cx="4438650" cy="1143002"/>
        </a:xfrm>
      </xdr:grpSpPr>
      <xdr:grpSp>
        <xdr:nvGrpSpPr>
          <xdr:cNvPr id="23" name="Groupe 22">
            <a:extLst>
              <a:ext uri="{FF2B5EF4-FFF2-40B4-BE49-F238E27FC236}">
                <a16:creationId xmlns:a16="http://schemas.microsoft.com/office/drawing/2014/main" id="{BCC95086-0CB2-44D1-8B53-08E4D0D9A307}"/>
              </a:ext>
            </a:extLst>
          </xdr:cNvPr>
          <xdr:cNvGrpSpPr/>
        </xdr:nvGrpSpPr>
        <xdr:grpSpPr>
          <a:xfrm>
            <a:off x="3009900" y="914398"/>
            <a:ext cx="4438650" cy="1143002"/>
            <a:chOff x="3495675" y="1057273"/>
            <a:chExt cx="4438650" cy="1143002"/>
          </a:xfrm>
        </xdr:grpSpPr>
        <xdr:sp macro="" textlink="">
          <xdr:nvSpPr>
            <xdr:cNvPr id="28" name="Rectangle : coins arrondis 27">
              <a:extLst>
                <a:ext uri="{FF2B5EF4-FFF2-40B4-BE49-F238E27FC236}">
                  <a16:creationId xmlns:a16="http://schemas.microsoft.com/office/drawing/2014/main" id="{85619ECB-C326-4D24-B8AE-655E280835FE}"/>
                </a:ext>
              </a:extLst>
            </xdr:cNvPr>
            <xdr:cNvSpPr/>
          </xdr:nvSpPr>
          <xdr:spPr>
            <a:xfrm>
              <a:off x="3552824" y="1085850"/>
              <a:ext cx="4381501" cy="1114425"/>
            </a:xfrm>
            <a:prstGeom prst="roundRect">
              <a:avLst>
                <a:gd name="adj" fmla="val 16239"/>
              </a:avLst>
            </a:prstGeom>
            <a:solidFill>
              <a:schemeClr val="bg1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fr-FR" b="1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endParaRPr>
            </a:p>
          </xdr:txBody>
        </xdr:sp>
        <xdr:sp macro="" textlink="">
          <xdr:nvSpPr>
            <xdr:cNvPr id="29" name="Rectangle : avec coins arrondis en haut 28">
              <a:extLst>
                <a:ext uri="{FF2B5EF4-FFF2-40B4-BE49-F238E27FC236}">
                  <a16:creationId xmlns:a16="http://schemas.microsoft.com/office/drawing/2014/main" id="{ADBB1192-9867-4B69-AA89-408F1ADC11F9}"/>
                </a:ext>
              </a:extLst>
            </xdr:cNvPr>
            <xdr:cNvSpPr/>
          </xdr:nvSpPr>
          <xdr:spPr>
            <a:xfrm rot="16200000">
              <a:off x="3157536" y="1395412"/>
              <a:ext cx="1123953" cy="447675"/>
            </a:xfrm>
            <a:prstGeom prst="round2SameRect">
              <a:avLst>
                <a:gd name="adj1" fmla="val 25178"/>
                <a:gd name="adj2" fmla="val 0"/>
              </a:avLst>
            </a:prstGeom>
            <a:solidFill>
              <a:srgbClr val="D84356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fr-FR" b="1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endParaRPr>
            </a:p>
          </xdr:txBody>
        </xdr:sp>
      </xdr:grpSp>
      <xdr:pic>
        <xdr:nvPicPr>
          <xdr:cNvPr id="24" name="Graphique 23" descr="Caisse enregistreuse avec un remplissage uni">
            <a:extLst>
              <a:ext uri="{FF2B5EF4-FFF2-40B4-BE49-F238E27FC236}">
                <a16:creationId xmlns:a16="http://schemas.microsoft.com/office/drawing/2014/main" id="{D5CAC3CF-6955-41D2-979D-9B254ED072F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  <a:ext uri="{96DAC541-7B7A-43D3-8B79-37D633B846F1}">
                <asvg:svgBlip xmlns:asvg="http://schemas.microsoft.com/office/drawing/2016/SVG/main" r:embed="rId8"/>
              </a:ext>
            </a:extLst>
          </a:blip>
          <a:stretch>
            <a:fillRect/>
          </a:stretch>
        </xdr:blipFill>
        <xdr:spPr>
          <a:xfrm>
            <a:off x="3552825" y="1190625"/>
            <a:ext cx="581025" cy="581025"/>
          </a:xfrm>
          <a:prstGeom prst="rect">
            <a:avLst/>
          </a:prstGeom>
        </xdr:spPr>
      </xdr:pic>
      <xdr:sp macro="" textlink="'Liste TCD'!Q4">
        <xdr:nvSpPr>
          <xdr:cNvPr id="25" name="Rectangle : coins arrondis 24">
            <a:extLst>
              <a:ext uri="{FF2B5EF4-FFF2-40B4-BE49-F238E27FC236}">
                <a16:creationId xmlns:a16="http://schemas.microsoft.com/office/drawing/2014/main" id="{285377D3-B3E5-4B3F-B7AE-219BC0A6E794}"/>
              </a:ext>
            </a:extLst>
          </xdr:cNvPr>
          <xdr:cNvSpPr/>
        </xdr:nvSpPr>
        <xdr:spPr>
          <a:xfrm>
            <a:off x="4324349" y="1466850"/>
            <a:ext cx="1428751" cy="456837"/>
          </a:xfrm>
          <a:prstGeom prst="roundRect">
            <a:avLst>
              <a:gd name="adj" fmla="val 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fld id="{D335DA90-F890-48BA-929D-700FF74C4552}" type="TxLink">
              <a:rPr lang="en-US" sz="2000" b="1" i="0" u="none" strike="noStrike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Calibri"/>
                <a:cs typeface="Calibri"/>
              </a:rPr>
              <a:pPr algn="ctr"/>
              <a:t>435,036 €</a:t>
            </a:fld>
            <a:endParaRPr lang="fr-FR" sz="3600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endParaRPr>
          </a:p>
        </xdr:txBody>
      </xdr:sp>
      <xdr:sp macro="" textlink="">
        <xdr:nvSpPr>
          <xdr:cNvPr id="26" name="Rectangle 25">
            <a:extLst>
              <a:ext uri="{FF2B5EF4-FFF2-40B4-BE49-F238E27FC236}">
                <a16:creationId xmlns:a16="http://schemas.microsoft.com/office/drawing/2014/main" id="{96EF0FCD-70D9-4839-BB8E-99D7F6D69C95}"/>
              </a:ext>
            </a:extLst>
          </xdr:cNvPr>
          <xdr:cNvSpPr/>
        </xdr:nvSpPr>
        <xdr:spPr>
          <a:xfrm flipH="1">
            <a:off x="4238624" y="1104900"/>
            <a:ext cx="47625" cy="720000"/>
          </a:xfrm>
          <a:prstGeom prst="rect">
            <a:avLst/>
          </a:prstGeom>
          <a:solidFill>
            <a:schemeClr val="bg2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fr-FR" sz="1100"/>
          </a:p>
        </xdr:txBody>
      </xdr:sp>
      <xdr:sp macro="" textlink="">
        <xdr:nvSpPr>
          <xdr:cNvPr id="27" name="Rectangle : coins arrondis 26">
            <a:extLst>
              <a:ext uri="{FF2B5EF4-FFF2-40B4-BE49-F238E27FC236}">
                <a16:creationId xmlns:a16="http://schemas.microsoft.com/office/drawing/2014/main" id="{4EBF3471-1F1E-4265-BBA9-D4CCB97036C3}"/>
              </a:ext>
            </a:extLst>
          </xdr:cNvPr>
          <xdr:cNvSpPr/>
        </xdr:nvSpPr>
        <xdr:spPr>
          <a:xfrm>
            <a:off x="4410075" y="962025"/>
            <a:ext cx="1238250" cy="456837"/>
          </a:xfrm>
          <a:prstGeom prst="roundRect">
            <a:avLst>
              <a:gd name="adj" fmla="val 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fr-FR" b="0" cap="none" spc="0">
                <a:ln w="0"/>
                <a:solidFill>
                  <a:schemeClr val="bg1">
                    <a:lumMod val="75000"/>
                  </a:schemeClr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Total</a:t>
            </a:r>
            <a:br>
              <a:rPr lang="fr-FR" b="0" cap="none" spc="0">
                <a:ln w="0"/>
                <a:solidFill>
                  <a:schemeClr val="bg1">
                    <a:lumMod val="75000"/>
                  </a:schemeClr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</a:br>
            <a:r>
              <a:rPr lang="fr-FR" b="0" cap="none" spc="0">
                <a:ln w="0"/>
                <a:solidFill>
                  <a:schemeClr val="bg1">
                    <a:lumMod val="75000"/>
                  </a:schemeClr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Revenue</a:t>
            </a:r>
          </a:p>
        </xdr:txBody>
      </xdr:sp>
    </xdr:grpSp>
    <xdr:clientData/>
  </xdr:twoCellAnchor>
  <xdr:twoCellAnchor>
    <xdr:from>
      <xdr:col>7</xdr:col>
      <xdr:colOff>523873</xdr:colOff>
      <xdr:row>7</xdr:row>
      <xdr:rowOff>133350</xdr:rowOff>
    </xdr:from>
    <xdr:to>
      <xdr:col>9</xdr:col>
      <xdr:colOff>171448</xdr:colOff>
      <xdr:row>10</xdr:row>
      <xdr:rowOff>18687</xdr:rowOff>
    </xdr:to>
    <xdr:sp macro="" textlink="'Liste TCD'!Q9">
      <xdr:nvSpPr>
        <xdr:cNvPr id="30" name="Rectangle : coins arrondis 29">
          <a:extLst>
            <a:ext uri="{FF2B5EF4-FFF2-40B4-BE49-F238E27FC236}">
              <a16:creationId xmlns:a16="http://schemas.microsoft.com/office/drawing/2014/main" id="{89B061EE-BED0-4B68-9FDD-9BB770D69BDC}"/>
            </a:ext>
          </a:extLst>
        </xdr:cNvPr>
        <xdr:cNvSpPr/>
      </xdr:nvSpPr>
      <xdr:spPr>
        <a:xfrm>
          <a:off x="5915023" y="1466850"/>
          <a:ext cx="1171575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fld id="{CCAFFB81-72EB-48F8-AC77-071CEE443348}" type="TxLink">
            <a:rPr lang="en-US" sz="2000" b="1" i="0" u="none" strike="noStrike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Calibri"/>
              <a:cs typeface="Calibri"/>
            </a:rPr>
            <a:pPr algn="ctr"/>
            <a:t> 369   </a:t>
          </a:fld>
          <a:endParaRPr lang="fr-FR" sz="6000" b="1" cap="none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>
    <xdr:from>
      <xdr:col>7</xdr:col>
      <xdr:colOff>504824</xdr:colOff>
      <xdr:row>5</xdr:row>
      <xdr:rowOff>9525</xdr:rowOff>
    </xdr:from>
    <xdr:to>
      <xdr:col>9</xdr:col>
      <xdr:colOff>352424</xdr:colOff>
      <xdr:row>7</xdr:row>
      <xdr:rowOff>85362</xdr:rowOff>
    </xdr:to>
    <xdr:sp macro="" textlink="">
      <xdr:nvSpPr>
        <xdr:cNvPr id="31" name="Rectangle : coins arrondis 30">
          <a:extLst>
            <a:ext uri="{FF2B5EF4-FFF2-40B4-BE49-F238E27FC236}">
              <a16:creationId xmlns:a16="http://schemas.microsoft.com/office/drawing/2014/main" id="{6BBB8194-9A64-4FEE-AB7D-E7F2717E7A8C}"/>
            </a:ext>
          </a:extLst>
        </xdr:cNvPr>
        <xdr:cNvSpPr/>
      </xdr:nvSpPr>
      <xdr:spPr>
        <a:xfrm>
          <a:off x="5895974" y="962025"/>
          <a:ext cx="1371600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0" cap="none" spc="0">
              <a:ln w="0"/>
              <a:solidFill>
                <a:schemeClr val="bg1">
                  <a:lumMod val="75000"/>
                </a:schemeClr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Nombre</a:t>
          </a:r>
          <a:br>
            <a:rPr lang="fr-FR" b="0" cap="none" spc="0">
              <a:ln w="0"/>
              <a:solidFill>
                <a:schemeClr val="bg1">
                  <a:lumMod val="75000"/>
                </a:schemeClr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</a:br>
          <a:r>
            <a:rPr lang="fr-FR" b="0" cap="none" spc="0">
              <a:ln w="0"/>
              <a:solidFill>
                <a:schemeClr val="bg1">
                  <a:lumMod val="75000"/>
                </a:schemeClr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Commandes</a:t>
          </a:r>
        </a:p>
      </xdr:txBody>
    </xdr:sp>
    <xdr:clientData/>
  </xdr:twoCellAnchor>
  <xdr:twoCellAnchor>
    <xdr:from>
      <xdr:col>7</xdr:col>
      <xdr:colOff>285748</xdr:colOff>
      <xdr:row>5</xdr:row>
      <xdr:rowOff>152400</xdr:rowOff>
    </xdr:from>
    <xdr:to>
      <xdr:col>7</xdr:col>
      <xdr:colOff>333373</xdr:colOff>
      <xdr:row>9</xdr:row>
      <xdr:rowOff>110400</xdr:rowOff>
    </xdr:to>
    <xdr:sp macro="" textlink="">
      <xdr:nvSpPr>
        <xdr:cNvPr id="32" name="Rectangle 31">
          <a:extLst>
            <a:ext uri="{FF2B5EF4-FFF2-40B4-BE49-F238E27FC236}">
              <a16:creationId xmlns:a16="http://schemas.microsoft.com/office/drawing/2014/main" id="{E6990854-DB7E-4B98-9FAA-D26EEF9A2D67}"/>
            </a:ext>
          </a:extLst>
        </xdr:cNvPr>
        <xdr:cNvSpPr/>
      </xdr:nvSpPr>
      <xdr:spPr>
        <a:xfrm flipH="1">
          <a:off x="5676898" y="1104900"/>
          <a:ext cx="47625" cy="720000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9</xdr:col>
      <xdr:colOff>609598</xdr:colOff>
      <xdr:row>4</xdr:row>
      <xdr:rowOff>161925</xdr:rowOff>
    </xdr:from>
    <xdr:to>
      <xdr:col>13</xdr:col>
      <xdr:colOff>361949</xdr:colOff>
      <xdr:row>10</xdr:row>
      <xdr:rowOff>142878</xdr:rowOff>
    </xdr:to>
    <xdr:grpSp>
      <xdr:nvGrpSpPr>
        <xdr:cNvPr id="33" name="Groupe 32">
          <a:extLst>
            <a:ext uri="{FF2B5EF4-FFF2-40B4-BE49-F238E27FC236}">
              <a16:creationId xmlns:a16="http://schemas.microsoft.com/office/drawing/2014/main" id="{967B45E5-F631-4801-B507-E0D11C52C627}"/>
            </a:ext>
          </a:extLst>
        </xdr:cNvPr>
        <xdr:cNvGrpSpPr/>
      </xdr:nvGrpSpPr>
      <xdr:grpSpPr>
        <a:xfrm>
          <a:off x="7901515" y="881592"/>
          <a:ext cx="2969684" cy="1060453"/>
          <a:chOff x="6019800" y="914398"/>
          <a:chExt cx="2800351" cy="1123953"/>
        </a:xfrm>
      </xdr:grpSpPr>
      <xdr:grpSp>
        <xdr:nvGrpSpPr>
          <xdr:cNvPr id="34" name="Groupe 33">
            <a:extLst>
              <a:ext uri="{FF2B5EF4-FFF2-40B4-BE49-F238E27FC236}">
                <a16:creationId xmlns:a16="http://schemas.microsoft.com/office/drawing/2014/main" id="{637B52DB-EB88-4D27-AA62-2A2A0DEAC138}"/>
              </a:ext>
            </a:extLst>
          </xdr:cNvPr>
          <xdr:cNvGrpSpPr/>
        </xdr:nvGrpSpPr>
        <xdr:grpSpPr>
          <a:xfrm>
            <a:off x="6019800" y="914398"/>
            <a:ext cx="2800351" cy="1123953"/>
            <a:chOff x="3495675" y="1057273"/>
            <a:chExt cx="2800351" cy="1123953"/>
          </a:xfrm>
        </xdr:grpSpPr>
        <xdr:sp macro="" textlink="">
          <xdr:nvSpPr>
            <xdr:cNvPr id="39" name="Rectangle : coins arrondis 38">
              <a:extLst>
                <a:ext uri="{FF2B5EF4-FFF2-40B4-BE49-F238E27FC236}">
                  <a16:creationId xmlns:a16="http://schemas.microsoft.com/office/drawing/2014/main" id="{60623CCE-7F8B-46F0-839E-B9F58AE40C67}"/>
                </a:ext>
              </a:extLst>
            </xdr:cNvPr>
            <xdr:cNvSpPr/>
          </xdr:nvSpPr>
          <xdr:spPr>
            <a:xfrm>
              <a:off x="3552824" y="1057275"/>
              <a:ext cx="2743202" cy="1114425"/>
            </a:xfrm>
            <a:prstGeom prst="roundRect">
              <a:avLst>
                <a:gd name="adj" fmla="val 16239"/>
              </a:avLst>
            </a:prstGeom>
            <a:solidFill>
              <a:schemeClr val="bg1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fr-FR" b="1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endParaRPr>
            </a:p>
          </xdr:txBody>
        </xdr:sp>
        <xdr:sp macro="" textlink="">
          <xdr:nvSpPr>
            <xdr:cNvPr id="40" name="Rectangle : avec coins arrondis en haut 39">
              <a:extLst>
                <a:ext uri="{FF2B5EF4-FFF2-40B4-BE49-F238E27FC236}">
                  <a16:creationId xmlns:a16="http://schemas.microsoft.com/office/drawing/2014/main" id="{506BE375-82E0-4105-96BA-45272AAC5DFF}"/>
                </a:ext>
              </a:extLst>
            </xdr:cNvPr>
            <xdr:cNvSpPr/>
          </xdr:nvSpPr>
          <xdr:spPr>
            <a:xfrm rot="16200000">
              <a:off x="3157536" y="1395412"/>
              <a:ext cx="1123953" cy="447675"/>
            </a:xfrm>
            <a:prstGeom prst="round2SameRect">
              <a:avLst>
                <a:gd name="adj1" fmla="val 25178"/>
                <a:gd name="adj2" fmla="val 0"/>
              </a:avLst>
            </a:prstGeom>
            <a:solidFill>
              <a:srgbClr val="E87D2D"/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fr-FR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fr-FR" b="1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endParaRPr>
            </a:p>
          </xdr:txBody>
        </xdr:sp>
      </xdr:grpSp>
      <xdr:sp macro="" textlink="">
        <xdr:nvSpPr>
          <xdr:cNvPr id="35" name="Rectangle 34">
            <a:extLst>
              <a:ext uri="{FF2B5EF4-FFF2-40B4-BE49-F238E27FC236}">
                <a16:creationId xmlns:a16="http://schemas.microsoft.com/office/drawing/2014/main" id="{CA82EAC3-90F0-4943-B17E-C83FD849C57B}"/>
              </a:ext>
            </a:extLst>
          </xdr:cNvPr>
          <xdr:cNvSpPr/>
        </xdr:nvSpPr>
        <xdr:spPr>
          <a:xfrm flipH="1">
            <a:off x="7258049" y="1114425"/>
            <a:ext cx="47625" cy="720000"/>
          </a:xfrm>
          <a:prstGeom prst="rect">
            <a:avLst/>
          </a:prstGeom>
          <a:solidFill>
            <a:schemeClr val="bg2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fr-FR" sz="1100"/>
          </a:p>
        </xdr:txBody>
      </xdr:sp>
      <xdr:sp macro="" textlink="">
        <xdr:nvSpPr>
          <xdr:cNvPr id="36" name="Rectangle : coins arrondis 35">
            <a:extLst>
              <a:ext uri="{FF2B5EF4-FFF2-40B4-BE49-F238E27FC236}">
                <a16:creationId xmlns:a16="http://schemas.microsoft.com/office/drawing/2014/main" id="{A8DA7E88-09E2-4B13-BAF5-AD6FAE75B074}"/>
              </a:ext>
            </a:extLst>
          </xdr:cNvPr>
          <xdr:cNvSpPr/>
        </xdr:nvSpPr>
        <xdr:spPr>
          <a:xfrm>
            <a:off x="7486650" y="990600"/>
            <a:ext cx="1238250" cy="456837"/>
          </a:xfrm>
          <a:prstGeom prst="roundRect">
            <a:avLst>
              <a:gd name="adj" fmla="val 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fr-FR" b="0" cap="none" spc="0">
                <a:ln w="0"/>
                <a:solidFill>
                  <a:schemeClr val="bg1">
                    <a:lumMod val="75000"/>
                  </a:schemeClr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Nombre</a:t>
            </a:r>
            <a:br>
              <a:rPr lang="fr-FR" b="0" cap="none" spc="0">
                <a:ln w="0"/>
                <a:solidFill>
                  <a:schemeClr val="bg1">
                    <a:lumMod val="75000"/>
                  </a:schemeClr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</a:br>
            <a:r>
              <a:rPr lang="fr-FR" b="0" cap="none" spc="0">
                <a:ln w="0"/>
                <a:solidFill>
                  <a:schemeClr val="bg1">
                    <a:lumMod val="75000"/>
                  </a:schemeClr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Régions</a:t>
            </a:r>
          </a:p>
        </xdr:txBody>
      </xdr:sp>
      <xdr:pic>
        <xdr:nvPicPr>
          <xdr:cNvPr id="37" name="Graphique 36" descr="Badge d'employé avec un remplissage uni">
            <a:extLst>
              <a:ext uri="{FF2B5EF4-FFF2-40B4-BE49-F238E27FC236}">
                <a16:creationId xmlns:a16="http://schemas.microsoft.com/office/drawing/2014/main" id="{F876FE59-E2F3-4875-9B08-2710E4E22D4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  <a:ext uri="{96DAC541-7B7A-43D3-8B79-37D633B846F1}">
                <asvg:svgBlip xmlns:asvg="http://schemas.microsoft.com/office/drawing/2016/SVG/main" r:embed="rId10"/>
              </a:ext>
            </a:extLst>
          </a:blip>
          <a:stretch>
            <a:fillRect/>
          </a:stretch>
        </xdr:blipFill>
        <xdr:spPr>
          <a:xfrm>
            <a:off x="6531750" y="1147724"/>
            <a:ext cx="612000" cy="612000"/>
          </a:xfrm>
          <a:prstGeom prst="rect">
            <a:avLst/>
          </a:prstGeom>
        </xdr:spPr>
      </xdr:pic>
      <xdr:sp macro="" textlink="'Liste TCD'!AA1">
        <xdr:nvSpPr>
          <xdr:cNvPr id="38" name="Rectangle : coins arrondis 37">
            <a:extLst>
              <a:ext uri="{FF2B5EF4-FFF2-40B4-BE49-F238E27FC236}">
                <a16:creationId xmlns:a16="http://schemas.microsoft.com/office/drawing/2014/main" id="{1E7B1B94-31C2-4607-B074-77EA059D707E}"/>
              </a:ext>
            </a:extLst>
          </xdr:cNvPr>
          <xdr:cNvSpPr/>
        </xdr:nvSpPr>
        <xdr:spPr>
          <a:xfrm>
            <a:off x="7372349" y="1457325"/>
            <a:ext cx="1428751" cy="456837"/>
          </a:xfrm>
          <a:prstGeom prst="roundRect">
            <a:avLst>
              <a:gd name="adj" fmla="val 0"/>
            </a:avLst>
          </a:prstGeom>
          <a:noFill/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indent="0" algn="ctr" defTabSz="914400" rtl="0" eaLnBrk="1" latinLnBrk="0" hangingPunct="1"/>
            <a:fld id="{E064CB1E-FA75-4C59-A530-0287BAA267FF}" type="TxLink">
              <a:rPr lang="en-US" sz="2000" b="1" i="0" u="none" strike="noStrike" kern="1200" cap="none" spc="0">
                <a:ln w="0"/>
                <a:solidFill>
                  <a:srgbClr val="000000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Calibri"/>
                <a:ea typeface="+mn-ea"/>
                <a:cs typeface="Calibri"/>
              </a:rPr>
              <a:pPr marL="0" indent="0" algn="ctr" defTabSz="914400" rtl="0" eaLnBrk="1" latinLnBrk="0" hangingPunct="1"/>
              <a:t>13</a:t>
            </a:fld>
            <a:endParaRPr lang="fr-FR" sz="4000" b="1" i="0" u="none" strike="noStrike" kern="120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Calibri"/>
              <a:ea typeface="+mn-ea"/>
              <a:cs typeface="Calibri"/>
            </a:endParaRPr>
          </a:p>
        </xdr:txBody>
      </xdr:sp>
    </xdr:grpSp>
    <xdr:clientData/>
  </xdr:twoCellAnchor>
  <xdr:twoCellAnchor>
    <xdr:from>
      <xdr:col>13</xdr:col>
      <xdr:colOff>476248</xdr:colOff>
      <xdr:row>4</xdr:row>
      <xdr:rowOff>171450</xdr:rowOff>
    </xdr:from>
    <xdr:to>
      <xdr:col>23</xdr:col>
      <xdr:colOff>238125</xdr:colOff>
      <xdr:row>10</xdr:row>
      <xdr:rowOff>142875</xdr:rowOff>
    </xdr:to>
    <xdr:sp macro="" textlink="">
      <xdr:nvSpPr>
        <xdr:cNvPr id="41" name="Rectangle : coins arrondis 40">
          <a:extLst>
            <a:ext uri="{FF2B5EF4-FFF2-40B4-BE49-F238E27FC236}">
              <a16:creationId xmlns:a16="http://schemas.microsoft.com/office/drawing/2014/main" id="{D6652E86-2CFF-4AF0-B8A3-B14A51850D76}"/>
            </a:ext>
          </a:extLst>
        </xdr:cNvPr>
        <xdr:cNvSpPr/>
      </xdr:nvSpPr>
      <xdr:spPr>
        <a:xfrm>
          <a:off x="10439398" y="933450"/>
          <a:ext cx="7381877" cy="1114425"/>
        </a:xfrm>
        <a:prstGeom prst="roundRect">
          <a:avLst>
            <a:gd name="adj" fmla="val 16239"/>
          </a:avLst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 b="1" cap="none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 editAs="oneCell">
    <xdr:from>
      <xdr:col>13</xdr:col>
      <xdr:colOff>428623</xdr:colOff>
      <xdr:row>5</xdr:row>
      <xdr:rowOff>104775</xdr:rowOff>
    </xdr:from>
    <xdr:to>
      <xdr:col>23</xdr:col>
      <xdr:colOff>219073</xdr:colOff>
      <xdr:row>10</xdr:row>
      <xdr:rowOff>142875</xdr:rowOff>
    </xdr:to>
    <mc:AlternateContent xmlns:mc="http://schemas.openxmlformats.org/markup-compatibility/2006" xmlns:tsle="http://schemas.microsoft.com/office/drawing/2012/timeslicer">
      <mc:Choice Requires="tsle">
        <xdr:graphicFrame macro="">
          <xdr:nvGraphicFramePr>
            <xdr:cNvPr id="42" name="Date Cdme 4">
              <a:extLst>
                <a:ext uri="{FF2B5EF4-FFF2-40B4-BE49-F238E27FC236}">
                  <a16:creationId xmlns:a16="http://schemas.microsoft.com/office/drawing/2014/main" id="{68F7FA9C-D337-4450-AF2F-09D7B4CEB9FB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2/timeslicer">
              <tsle:timeslicer name="Date Cdme 4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0391773" y="1057275"/>
              <a:ext cx="7410450" cy="9906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fr-FR" sz="1100"/>
                <a:t>Chronologie : fonctionne dans Excel 2013 ou version ultérieure. Ne pas déplacer ou redimensionner.</a:t>
              </a:r>
            </a:p>
          </xdr:txBody>
        </xdr:sp>
      </mc:Fallback>
    </mc:AlternateContent>
    <xdr:clientData/>
  </xdr:twoCellAnchor>
  <xdr:twoCellAnchor>
    <xdr:from>
      <xdr:col>13</xdr:col>
      <xdr:colOff>323849</xdr:colOff>
      <xdr:row>4</xdr:row>
      <xdr:rowOff>142875</xdr:rowOff>
    </xdr:from>
    <xdr:to>
      <xdr:col>16</xdr:col>
      <xdr:colOff>504825</xdr:colOff>
      <xdr:row>7</xdr:row>
      <xdr:rowOff>28212</xdr:rowOff>
    </xdr:to>
    <xdr:sp macro="" textlink="">
      <xdr:nvSpPr>
        <xdr:cNvPr id="43" name="Rectangle : coins arrondis 42">
          <a:extLst>
            <a:ext uri="{FF2B5EF4-FFF2-40B4-BE49-F238E27FC236}">
              <a16:creationId xmlns:a16="http://schemas.microsoft.com/office/drawing/2014/main" id="{CDA8D8D9-529D-4813-9EEE-C830D0BCA9EB}"/>
            </a:ext>
          </a:extLst>
        </xdr:cNvPr>
        <xdr:cNvSpPr/>
      </xdr:nvSpPr>
      <xdr:spPr>
        <a:xfrm>
          <a:off x="10286999" y="904875"/>
          <a:ext cx="2466976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Période</a:t>
          </a:r>
          <a:r>
            <a:rPr lang="fr-FR" b="1" cap="none" spc="0" baseline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 calendaire</a:t>
          </a:r>
          <a:endParaRPr lang="fr-FR" b="1" cap="none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 editAs="oneCell">
    <xdr:from>
      <xdr:col>3</xdr:col>
      <xdr:colOff>723900</xdr:colOff>
      <xdr:row>11</xdr:row>
      <xdr:rowOff>171450</xdr:rowOff>
    </xdr:from>
    <xdr:to>
      <xdr:col>4</xdr:col>
      <xdr:colOff>619125</xdr:colOff>
      <xdr:row>15</xdr:row>
      <xdr:rowOff>66675</xdr:rowOff>
    </xdr:to>
    <xdr:pic>
      <xdr:nvPicPr>
        <xdr:cNvPr id="45" name="Graphique 44" descr="Public cible avec un remplissage uni">
          <a:extLst>
            <a:ext uri="{FF2B5EF4-FFF2-40B4-BE49-F238E27FC236}">
              <a16:creationId xmlns:a16="http://schemas.microsoft.com/office/drawing/2014/main" id="{BD7895AF-4881-49DD-B4FA-45D6FB51E7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12"/>
            </a:ext>
          </a:extLst>
        </a:blip>
        <a:stretch>
          <a:fillRect/>
        </a:stretch>
      </xdr:blipFill>
      <xdr:spPr>
        <a:xfrm>
          <a:off x="3009900" y="2266950"/>
          <a:ext cx="657225" cy="657225"/>
        </a:xfrm>
        <a:prstGeom prst="rect">
          <a:avLst/>
        </a:prstGeom>
      </xdr:spPr>
    </xdr:pic>
    <xdr:clientData/>
  </xdr:twoCellAnchor>
  <xdr:twoCellAnchor editAs="oneCell">
    <xdr:from>
      <xdr:col>11</xdr:col>
      <xdr:colOff>200019</xdr:colOff>
      <xdr:row>15</xdr:row>
      <xdr:rowOff>28576</xdr:rowOff>
    </xdr:from>
    <xdr:to>
      <xdr:col>12</xdr:col>
      <xdr:colOff>628650</xdr:colOff>
      <xdr:row>23</xdr:row>
      <xdr:rowOff>85726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46" name="Region 3">
              <a:extLst>
                <a:ext uri="{FF2B5EF4-FFF2-40B4-BE49-F238E27FC236}">
                  <a16:creationId xmlns:a16="http://schemas.microsoft.com/office/drawing/2014/main" id="{C571A0AD-3D5F-4B13-B5AD-FED208714C95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Region 3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8639169" y="2886076"/>
              <a:ext cx="1190631" cy="158115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fr-FR" sz="1100"/>
                <a:t>Cette forme représente un segment. Les segments sont pris en charge dans Excel 2010 ou version ultérieure.
En revanche, si la forme a été modifiée dans une version précédente d’Excel, ou si le classeur a été enregistré dans Excel 2003 ou une version précédente, vous ne pouvez pas utiliser le segment.</a:t>
              </a:r>
            </a:p>
          </xdr:txBody>
        </xdr:sp>
      </mc:Fallback>
    </mc:AlternateContent>
    <xdr:clientData/>
  </xdr:twoCellAnchor>
  <xdr:twoCellAnchor>
    <xdr:from>
      <xdr:col>11</xdr:col>
      <xdr:colOff>95246</xdr:colOff>
      <xdr:row>12</xdr:row>
      <xdr:rowOff>76200</xdr:rowOff>
    </xdr:from>
    <xdr:to>
      <xdr:col>13</xdr:col>
      <xdr:colOff>66671</xdr:colOff>
      <xdr:row>14</xdr:row>
      <xdr:rowOff>152037</xdr:rowOff>
    </xdr:to>
    <xdr:sp macro="" textlink="">
      <xdr:nvSpPr>
        <xdr:cNvPr id="47" name="Rectangle : coins arrondis 46">
          <a:extLst>
            <a:ext uri="{FF2B5EF4-FFF2-40B4-BE49-F238E27FC236}">
              <a16:creationId xmlns:a16="http://schemas.microsoft.com/office/drawing/2014/main" id="{65326F2D-8C6B-44C7-9315-1EA164AE9C57}"/>
            </a:ext>
          </a:extLst>
        </xdr:cNvPr>
        <xdr:cNvSpPr/>
      </xdr:nvSpPr>
      <xdr:spPr>
        <a:xfrm>
          <a:off x="8534396" y="2362200"/>
          <a:ext cx="1495425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Secteurs</a:t>
          </a:r>
        </a:p>
      </xdr:txBody>
    </xdr:sp>
    <xdr:clientData/>
  </xdr:twoCellAnchor>
  <xdr:twoCellAnchor>
    <xdr:from>
      <xdr:col>10</xdr:col>
      <xdr:colOff>495297</xdr:colOff>
      <xdr:row>13</xdr:row>
      <xdr:rowOff>28573</xdr:rowOff>
    </xdr:from>
    <xdr:to>
      <xdr:col>10</xdr:col>
      <xdr:colOff>542922</xdr:colOff>
      <xdr:row>23</xdr:row>
      <xdr:rowOff>31573</xdr:rowOff>
    </xdr:to>
    <xdr:sp macro="" textlink="">
      <xdr:nvSpPr>
        <xdr:cNvPr id="48" name="Rectangle 47">
          <a:extLst>
            <a:ext uri="{FF2B5EF4-FFF2-40B4-BE49-F238E27FC236}">
              <a16:creationId xmlns:a16="http://schemas.microsoft.com/office/drawing/2014/main" id="{2B2A2518-0B25-4F02-9AF2-F1B8A6F7CF63}"/>
            </a:ext>
          </a:extLst>
        </xdr:cNvPr>
        <xdr:cNvSpPr/>
      </xdr:nvSpPr>
      <xdr:spPr>
        <a:xfrm flipH="1">
          <a:off x="8172447" y="2505073"/>
          <a:ext cx="47625" cy="1908000"/>
        </a:xfrm>
        <a:prstGeom prst="rect">
          <a:avLst/>
        </a:prstGeom>
        <a:solidFill>
          <a:schemeClr val="bg2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 editAs="oneCell">
    <xdr:from>
      <xdr:col>10</xdr:col>
      <xdr:colOff>619122</xdr:colOff>
      <xdr:row>12</xdr:row>
      <xdr:rowOff>66675</xdr:rowOff>
    </xdr:from>
    <xdr:to>
      <xdr:col>11</xdr:col>
      <xdr:colOff>390522</xdr:colOff>
      <xdr:row>15</xdr:row>
      <xdr:rowOff>28575</xdr:rowOff>
    </xdr:to>
    <xdr:pic>
      <xdr:nvPicPr>
        <xdr:cNvPr id="49" name="Graphique 48" descr="Rose des vents avec un remplissage uni">
          <a:extLst>
            <a:ext uri="{FF2B5EF4-FFF2-40B4-BE49-F238E27FC236}">
              <a16:creationId xmlns:a16="http://schemas.microsoft.com/office/drawing/2014/main" id="{28D6F835-979C-4B36-A902-2DED50241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14"/>
            </a:ext>
          </a:extLst>
        </a:blip>
        <a:stretch>
          <a:fillRect/>
        </a:stretch>
      </xdr:blipFill>
      <xdr:spPr>
        <a:xfrm>
          <a:off x="8296272" y="2352675"/>
          <a:ext cx="533400" cy="533400"/>
        </a:xfrm>
        <a:prstGeom prst="rect">
          <a:avLst/>
        </a:prstGeom>
      </xdr:spPr>
    </xdr:pic>
    <xdr:clientData/>
  </xdr:twoCellAnchor>
  <xdr:twoCellAnchor>
    <xdr:from>
      <xdr:col>13</xdr:col>
      <xdr:colOff>561973</xdr:colOff>
      <xdr:row>11</xdr:row>
      <xdr:rowOff>28576</xdr:rowOff>
    </xdr:from>
    <xdr:to>
      <xdr:col>23</xdr:col>
      <xdr:colOff>285751</xdr:colOff>
      <xdr:row>44</xdr:row>
      <xdr:rowOff>133350</xdr:rowOff>
    </xdr:to>
    <xdr:sp macro="" textlink="">
      <xdr:nvSpPr>
        <xdr:cNvPr id="50" name="Rectangle : coins arrondis 49">
          <a:extLst>
            <a:ext uri="{FF2B5EF4-FFF2-40B4-BE49-F238E27FC236}">
              <a16:creationId xmlns:a16="http://schemas.microsoft.com/office/drawing/2014/main" id="{14ED1534-100E-480E-891D-CCE3CB0E79C1}"/>
            </a:ext>
          </a:extLst>
        </xdr:cNvPr>
        <xdr:cNvSpPr/>
      </xdr:nvSpPr>
      <xdr:spPr>
        <a:xfrm>
          <a:off x="10525123" y="2124076"/>
          <a:ext cx="7343778" cy="6391274"/>
        </a:xfrm>
        <a:prstGeom prst="roundRect">
          <a:avLst>
            <a:gd name="adj" fmla="val 4959"/>
          </a:avLst>
        </a:prstGeom>
        <a:solidFill>
          <a:schemeClr val="bg1"/>
        </a:solidFill>
        <a:ln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 b="1" cap="none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>
    <xdr:from>
      <xdr:col>21</xdr:col>
      <xdr:colOff>676275</xdr:colOff>
      <xdr:row>0</xdr:row>
      <xdr:rowOff>76200</xdr:rowOff>
    </xdr:from>
    <xdr:to>
      <xdr:col>22</xdr:col>
      <xdr:colOff>526275</xdr:colOff>
      <xdr:row>3</xdr:row>
      <xdr:rowOff>116700</xdr:rowOff>
    </xdr:to>
    <xdr:pic>
      <xdr:nvPicPr>
        <xdr:cNvPr id="62" name="Graphique 61" descr="Carte avec repère avec un remplissage uni">
          <a:extLst>
            <a:ext uri="{FF2B5EF4-FFF2-40B4-BE49-F238E27FC236}">
              <a16:creationId xmlns:a16="http://schemas.microsoft.com/office/drawing/2014/main" id="{A0EEF4D9-41B6-4D14-9F3D-8604CFD0C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16"/>
            </a:ext>
          </a:extLst>
        </a:blip>
        <a:stretch>
          <a:fillRect/>
        </a:stretch>
      </xdr:blipFill>
      <xdr:spPr>
        <a:xfrm>
          <a:off x="16735425" y="76200"/>
          <a:ext cx="612000" cy="612000"/>
        </a:xfrm>
        <a:prstGeom prst="rect">
          <a:avLst/>
        </a:prstGeom>
      </xdr:spPr>
    </xdr:pic>
    <xdr:clientData/>
  </xdr:twoCellAnchor>
  <xdr:twoCellAnchor>
    <xdr:from>
      <xdr:col>13</xdr:col>
      <xdr:colOff>523872</xdr:colOff>
      <xdr:row>11</xdr:row>
      <xdr:rowOff>161925</xdr:rowOff>
    </xdr:from>
    <xdr:to>
      <xdr:col>23</xdr:col>
      <xdr:colOff>247649</xdr:colOff>
      <xdr:row>44</xdr:row>
      <xdr:rowOff>76200</xdr:rowOff>
    </xdr:to>
    <mc:AlternateContent xmlns:mc="http://schemas.openxmlformats.org/markup-compatibility/2006">
      <mc:Choice xmlns:cx4="http://schemas.microsoft.com/office/drawing/2016/5/10/chartex" Requires="cx4">
        <xdr:graphicFrame macro="">
          <xdr:nvGraphicFramePr>
            <xdr:cNvPr id="63" name="Graphique 62">
              <a:extLst>
                <a:ext uri="{FF2B5EF4-FFF2-40B4-BE49-F238E27FC236}">
                  <a16:creationId xmlns:a16="http://schemas.microsoft.com/office/drawing/2014/main" id="{E0099AAA-0EF5-4CBB-8FBA-65E400B1A7E7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4/chartex">
              <cx:chart xmlns:cx="http://schemas.microsoft.com/office/drawing/2014/chartex" xmlns:r="http://schemas.openxmlformats.org/officeDocument/2006/relationships" r:id="rId17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0982322" y="2187575"/>
              <a:ext cx="7724777" cy="599122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US" sz="1100"/>
                <a:t>Ce graphique n’est pas disponible dans votre version d’Excel.
La modification de cette forme ou l’enregistrement de ce classeur dans un autre format de fichier endommagera le graphique de façon irréparable.</a:t>
              </a:r>
            </a:p>
          </xdr:txBody>
        </xdr:sp>
      </mc:Fallback>
    </mc:AlternateContent>
    <xdr:clientData/>
  </xdr:twoCellAnchor>
  <xdr:twoCellAnchor editAs="oneCell">
    <xdr:from>
      <xdr:col>13</xdr:col>
      <xdr:colOff>657225</xdr:colOff>
      <xdr:row>11</xdr:row>
      <xdr:rowOff>180975</xdr:rowOff>
    </xdr:from>
    <xdr:to>
      <xdr:col>14</xdr:col>
      <xdr:colOff>457200</xdr:colOff>
      <xdr:row>14</xdr:row>
      <xdr:rowOff>171450</xdr:rowOff>
    </xdr:to>
    <xdr:pic>
      <xdr:nvPicPr>
        <xdr:cNvPr id="65" name="Graphique 64" descr="Globe terrestre : Europe et Afrique avec un remplissage uni">
          <a:extLst>
            <a:ext uri="{FF2B5EF4-FFF2-40B4-BE49-F238E27FC236}">
              <a16:creationId xmlns:a16="http://schemas.microsoft.com/office/drawing/2014/main" id="{5D652CBC-CA4E-432F-8AC6-487DC9B39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19"/>
            </a:ext>
          </a:extLst>
        </a:blip>
        <a:stretch>
          <a:fillRect/>
        </a:stretch>
      </xdr:blipFill>
      <xdr:spPr>
        <a:xfrm>
          <a:off x="10620375" y="2276475"/>
          <a:ext cx="561975" cy="561975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15</xdr:row>
      <xdr:rowOff>9526</xdr:rowOff>
    </xdr:from>
    <xdr:to>
      <xdr:col>10</xdr:col>
      <xdr:colOff>400050</xdr:colOff>
      <xdr:row>24</xdr:row>
      <xdr:rowOff>47625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66" name="Provinces">
              <a:extLst>
                <a:ext uri="{FF2B5EF4-FFF2-40B4-BE49-F238E27FC236}">
                  <a16:creationId xmlns:a16="http://schemas.microsoft.com/office/drawing/2014/main" id="{2F9E2EED-D294-4AE3-B10D-B102ED169587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Provinces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133725" y="2867026"/>
              <a:ext cx="4667249" cy="1752599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fr-FR" sz="1100"/>
                <a:t>Cette forme représente un segment. Les segments sont pris en charge dans Excel 2010 ou version ultérieure.
En revanche, si la forme a été modifiée dans une version précédente d’Excel, ou si le classeur a été enregistré dans Excel 2003 ou une version précédente, vous ne pouvez pas utiliser le segment.</a:t>
              </a:r>
            </a:p>
          </xdr:txBody>
        </xdr:sp>
      </mc:Fallback>
    </mc:AlternateContent>
    <xdr:clientData/>
  </xdr:twoCellAnchor>
  <xdr:twoCellAnchor>
    <xdr:from>
      <xdr:col>3</xdr:col>
      <xdr:colOff>609600</xdr:colOff>
      <xdr:row>26</xdr:row>
      <xdr:rowOff>57150</xdr:rowOff>
    </xdr:from>
    <xdr:to>
      <xdr:col>13</xdr:col>
      <xdr:colOff>228600</xdr:colOff>
      <xdr:row>45</xdr:row>
      <xdr:rowOff>19050</xdr:rowOff>
    </xdr:to>
    <xdr:sp macro="" textlink="">
      <xdr:nvSpPr>
        <xdr:cNvPr id="67" name="Rectangle : coins arrondis 66">
          <a:extLst>
            <a:ext uri="{FF2B5EF4-FFF2-40B4-BE49-F238E27FC236}">
              <a16:creationId xmlns:a16="http://schemas.microsoft.com/office/drawing/2014/main" id="{0C445BAC-5FEE-4278-9E33-32F9A3FA788E}"/>
            </a:ext>
          </a:extLst>
        </xdr:cNvPr>
        <xdr:cNvSpPr/>
      </xdr:nvSpPr>
      <xdr:spPr>
        <a:xfrm>
          <a:off x="2895600" y="5010150"/>
          <a:ext cx="7296150" cy="3581400"/>
        </a:xfrm>
        <a:prstGeom prst="roundRect">
          <a:avLst>
            <a:gd name="adj" fmla="val 4959"/>
          </a:avLst>
        </a:prstGeom>
        <a:solidFill>
          <a:schemeClr val="bg1"/>
        </a:solidFill>
        <a:ln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fr-FR" b="1" cap="none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</a:endParaRPr>
        </a:p>
      </xdr:txBody>
    </xdr:sp>
    <xdr:clientData/>
  </xdr:twoCellAnchor>
  <xdr:twoCellAnchor>
    <xdr:from>
      <xdr:col>3</xdr:col>
      <xdr:colOff>714375</xdr:colOff>
      <xdr:row>26</xdr:row>
      <xdr:rowOff>85725</xdr:rowOff>
    </xdr:from>
    <xdr:to>
      <xdr:col>4</xdr:col>
      <xdr:colOff>564375</xdr:colOff>
      <xdr:row>29</xdr:row>
      <xdr:rowOff>126225</xdr:rowOff>
    </xdr:to>
    <xdr:pic>
      <xdr:nvPicPr>
        <xdr:cNvPr id="68" name="Graphique 67" descr="Carte avec repère avec un remplissage uni">
          <a:extLst>
            <a:ext uri="{FF2B5EF4-FFF2-40B4-BE49-F238E27FC236}">
              <a16:creationId xmlns:a16="http://schemas.microsoft.com/office/drawing/2014/main" id="{0ADF674C-F226-491B-AB6C-217B4572F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21"/>
            </a:ext>
          </a:extLst>
        </a:blip>
        <a:stretch>
          <a:fillRect/>
        </a:stretch>
      </xdr:blipFill>
      <xdr:spPr>
        <a:xfrm>
          <a:off x="3000375" y="5038725"/>
          <a:ext cx="612000" cy="612000"/>
        </a:xfrm>
        <a:prstGeom prst="rect">
          <a:avLst/>
        </a:prstGeom>
      </xdr:spPr>
    </xdr:pic>
    <xdr:clientData/>
  </xdr:twoCellAnchor>
  <xdr:twoCellAnchor>
    <xdr:from>
      <xdr:col>4</xdr:col>
      <xdr:colOff>628650</xdr:colOff>
      <xdr:row>26</xdr:row>
      <xdr:rowOff>161925</xdr:rowOff>
    </xdr:from>
    <xdr:to>
      <xdr:col>7</xdr:col>
      <xdr:colOff>333379</xdr:colOff>
      <xdr:row>29</xdr:row>
      <xdr:rowOff>47262</xdr:rowOff>
    </xdr:to>
    <xdr:sp macro="" textlink="">
      <xdr:nvSpPr>
        <xdr:cNvPr id="69" name="Rectangle : coins arrondis 68">
          <a:extLst>
            <a:ext uri="{FF2B5EF4-FFF2-40B4-BE49-F238E27FC236}">
              <a16:creationId xmlns:a16="http://schemas.microsoft.com/office/drawing/2014/main" id="{B96D9FB9-7056-4E58-B1F7-719AC5AE9153}"/>
            </a:ext>
          </a:extLst>
        </xdr:cNvPr>
        <xdr:cNvSpPr/>
      </xdr:nvSpPr>
      <xdr:spPr>
        <a:xfrm>
          <a:off x="3676650" y="5114925"/>
          <a:ext cx="2047879" cy="456837"/>
        </a:xfrm>
        <a:prstGeom prst="roundRect">
          <a:avLst>
            <a:gd name="adj" fmla="val 0"/>
          </a:avLst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fr-FR" b="1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Ventes par Régions</a:t>
          </a:r>
        </a:p>
      </xdr:txBody>
    </xdr:sp>
    <xdr:clientData/>
  </xdr:twoCellAnchor>
  <xdr:twoCellAnchor>
    <xdr:from>
      <xdr:col>5</xdr:col>
      <xdr:colOff>304800</xdr:colOff>
      <xdr:row>28</xdr:row>
      <xdr:rowOff>9525</xdr:rowOff>
    </xdr:from>
    <xdr:to>
      <xdr:col>12</xdr:col>
      <xdr:colOff>466725</xdr:colOff>
      <xdr:row>44</xdr:row>
      <xdr:rowOff>114300</xdr:rowOff>
    </xdr:to>
    <xdr:graphicFrame macro="">
      <xdr:nvGraphicFramePr>
        <xdr:cNvPr id="70" name="Graphique 69">
          <a:extLst>
            <a:ext uri="{FF2B5EF4-FFF2-40B4-BE49-F238E27FC236}">
              <a16:creationId xmlns:a16="http://schemas.microsoft.com/office/drawing/2014/main" id="{47D3077D-AFD1-4124-90B4-A54D5E19FF2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2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30</xdr:col>
      <xdr:colOff>381000</xdr:colOff>
      <xdr:row>0</xdr:row>
      <xdr:rowOff>180975</xdr:rowOff>
    </xdr:from>
    <xdr:to>
      <xdr:col>34</xdr:col>
      <xdr:colOff>433474</xdr:colOff>
      <xdr:row>27</xdr:row>
      <xdr:rowOff>19576</xdr:rowOff>
    </xdr:to>
    <xdr:grpSp>
      <xdr:nvGrpSpPr>
        <xdr:cNvPr id="11" name="Groupe 10">
          <a:extLst>
            <a:ext uri="{FF2B5EF4-FFF2-40B4-BE49-F238E27FC236}">
              <a16:creationId xmlns:a16="http://schemas.microsoft.com/office/drawing/2014/main" id="{A056F564-C765-44AE-A907-A0515A71A424}"/>
            </a:ext>
          </a:extLst>
        </xdr:cNvPr>
        <xdr:cNvGrpSpPr/>
      </xdr:nvGrpSpPr>
      <xdr:grpSpPr>
        <a:xfrm>
          <a:off x="21126450" y="180975"/>
          <a:ext cx="2516274" cy="4810651"/>
          <a:chOff x="14839950" y="247650"/>
          <a:chExt cx="2509924" cy="4982101"/>
        </a:xfrm>
      </xdr:grpSpPr>
      <xdr:sp macro="" textlink="">
        <xdr:nvSpPr>
          <xdr:cNvPr id="12" name="Rectangle : coins arrondis 11">
            <a:extLst>
              <a:ext uri="{FF2B5EF4-FFF2-40B4-BE49-F238E27FC236}">
                <a16:creationId xmlns:a16="http://schemas.microsoft.com/office/drawing/2014/main" id="{E86E3BC2-BD9A-465D-A598-D43790A3A117}"/>
              </a:ext>
            </a:extLst>
          </xdr:cNvPr>
          <xdr:cNvSpPr/>
        </xdr:nvSpPr>
        <xdr:spPr>
          <a:xfrm>
            <a:off x="14839950" y="1569373"/>
            <a:ext cx="1123950" cy="1123950"/>
          </a:xfrm>
          <a:prstGeom prst="roundRect">
            <a:avLst/>
          </a:prstGeom>
          <a:solidFill>
            <a:srgbClr val="E87D2D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fr-FR" sz="1600"/>
              <a:t>#E87D2D</a:t>
            </a:r>
          </a:p>
        </xdr:txBody>
      </xdr:sp>
      <xdr:sp macro="" textlink="">
        <xdr:nvSpPr>
          <xdr:cNvPr id="13" name="Rectangle : coins arrondis 12">
            <a:extLst>
              <a:ext uri="{FF2B5EF4-FFF2-40B4-BE49-F238E27FC236}">
                <a16:creationId xmlns:a16="http://schemas.microsoft.com/office/drawing/2014/main" id="{E998CE93-BB05-45AD-8DFF-C9FE307E55E2}"/>
              </a:ext>
            </a:extLst>
          </xdr:cNvPr>
          <xdr:cNvSpPr/>
        </xdr:nvSpPr>
        <xdr:spPr>
          <a:xfrm>
            <a:off x="14839950" y="247650"/>
            <a:ext cx="1123950" cy="1123950"/>
          </a:xfrm>
          <a:prstGeom prst="roundRect">
            <a:avLst/>
          </a:prstGeom>
          <a:solidFill>
            <a:srgbClr val="D84356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fr-FR" sz="1600"/>
              <a:t>#D84356</a:t>
            </a:r>
          </a:p>
        </xdr:txBody>
      </xdr:sp>
      <xdr:sp macro="" textlink="">
        <xdr:nvSpPr>
          <xdr:cNvPr id="14" name="Rectangle : coins arrondis 13">
            <a:extLst>
              <a:ext uri="{FF2B5EF4-FFF2-40B4-BE49-F238E27FC236}">
                <a16:creationId xmlns:a16="http://schemas.microsoft.com/office/drawing/2014/main" id="{5403F9D6-CE38-4EE0-A8A7-AA8454BB6279}"/>
              </a:ext>
            </a:extLst>
          </xdr:cNvPr>
          <xdr:cNvSpPr/>
        </xdr:nvSpPr>
        <xdr:spPr>
          <a:xfrm>
            <a:off x="16203237" y="247650"/>
            <a:ext cx="1123950" cy="1123950"/>
          </a:xfrm>
          <a:prstGeom prst="roundRect">
            <a:avLst/>
          </a:prstGeom>
          <a:solidFill>
            <a:srgbClr val="F64356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fr-FR" sz="1600"/>
              <a:t>#F64356</a:t>
            </a:r>
          </a:p>
        </xdr:txBody>
      </xdr:sp>
      <xdr:sp macro="" textlink="">
        <xdr:nvSpPr>
          <xdr:cNvPr id="15" name="Rectangle : coins arrondis 14">
            <a:extLst>
              <a:ext uri="{FF2B5EF4-FFF2-40B4-BE49-F238E27FC236}">
                <a16:creationId xmlns:a16="http://schemas.microsoft.com/office/drawing/2014/main" id="{51C24DD3-386F-45E7-9BB3-E75BC524E2E8}"/>
              </a:ext>
            </a:extLst>
          </xdr:cNvPr>
          <xdr:cNvSpPr/>
        </xdr:nvSpPr>
        <xdr:spPr>
          <a:xfrm>
            <a:off x="14839950" y="4105801"/>
            <a:ext cx="1123950" cy="1123950"/>
          </a:xfrm>
          <a:prstGeom prst="roundRect">
            <a:avLst/>
          </a:prstGeom>
          <a:solidFill>
            <a:srgbClr val="304057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fr-FR" sz="1600"/>
              <a:t>#304057</a:t>
            </a:r>
          </a:p>
        </xdr:txBody>
      </xdr:sp>
      <xdr:sp macro="" textlink="">
        <xdr:nvSpPr>
          <xdr:cNvPr id="16" name="Rectangle : coins arrondis 15">
            <a:extLst>
              <a:ext uri="{FF2B5EF4-FFF2-40B4-BE49-F238E27FC236}">
                <a16:creationId xmlns:a16="http://schemas.microsoft.com/office/drawing/2014/main" id="{6213523A-93B6-4487-A8F0-DE99009156AE}"/>
              </a:ext>
            </a:extLst>
          </xdr:cNvPr>
          <xdr:cNvSpPr/>
        </xdr:nvSpPr>
        <xdr:spPr>
          <a:xfrm>
            <a:off x="16225924" y="4105801"/>
            <a:ext cx="1123950" cy="1123950"/>
          </a:xfrm>
          <a:prstGeom prst="roundRect">
            <a:avLst/>
          </a:prstGeom>
          <a:solidFill>
            <a:srgbClr val="3B4F68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fr-FR" sz="1600"/>
              <a:t>#3B4F68</a:t>
            </a:r>
          </a:p>
        </xdr:txBody>
      </xdr:sp>
      <xdr:sp macro="" textlink="">
        <xdr:nvSpPr>
          <xdr:cNvPr id="17" name="Rectangle : coins arrondis 16">
            <a:extLst>
              <a:ext uri="{FF2B5EF4-FFF2-40B4-BE49-F238E27FC236}">
                <a16:creationId xmlns:a16="http://schemas.microsoft.com/office/drawing/2014/main" id="{33B2900D-21F9-4135-AA34-D71857C05266}"/>
              </a:ext>
            </a:extLst>
          </xdr:cNvPr>
          <xdr:cNvSpPr/>
        </xdr:nvSpPr>
        <xdr:spPr>
          <a:xfrm>
            <a:off x="14839950" y="2842096"/>
            <a:ext cx="1123950" cy="1123950"/>
          </a:xfrm>
          <a:prstGeom prst="roundRect">
            <a:avLst/>
          </a:prstGeom>
          <a:solidFill>
            <a:srgbClr val="13AEB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fr-FR" sz="1600"/>
              <a:t>#13AEB0</a:t>
            </a:r>
          </a:p>
        </xdr:txBody>
      </xdr:sp>
      <xdr:sp macro="" textlink="">
        <xdr:nvSpPr>
          <xdr:cNvPr id="18" name="Rectangle : coins arrondis 17">
            <a:extLst>
              <a:ext uri="{FF2B5EF4-FFF2-40B4-BE49-F238E27FC236}">
                <a16:creationId xmlns:a16="http://schemas.microsoft.com/office/drawing/2014/main" id="{2FDE3B0E-9939-4E5A-BE1C-0B47B12C908A}"/>
              </a:ext>
            </a:extLst>
          </xdr:cNvPr>
          <xdr:cNvSpPr/>
        </xdr:nvSpPr>
        <xdr:spPr>
          <a:xfrm>
            <a:off x="16225924" y="2842096"/>
            <a:ext cx="1123950" cy="1123950"/>
          </a:xfrm>
          <a:prstGeom prst="roundRect">
            <a:avLst/>
          </a:prstGeom>
          <a:solidFill>
            <a:srgbClr val="16C2D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fr-FR" sz="1600"/>
              <a:t>#16C2D0</a:t>
            </a:r>
          </a:p>
        </xdr:txBody>
      </xdr:sp>
      <xdr:sp macro="" textlink="">
        <xdr:nvSpPr>
          <xdr:cNvPr id="19" name="Rectangle : coins arrondis 18">
            <a:extLst>
              <a:ext uri="{FF2B5EF4-FFF2-40B4-BE49-F238E27FC236}">
                <a16:creationId xmlns:a16="http://schemas.microsoft.com/office/drawing/2014/main" id="{0F694C0B-E2FA-451D-986A-E1AC7A1DD884}"/>
              </a:ext>
            </a:extLst>
          </xdr:cNvPr>
          <xdr:cNvSpPr/>
        </xdr:nvSpPr>
        <xdr:spPr>
          <a:xfrm>
            <a:off x="16225924" y="1569373"/>
            <a:ext cx="1123950" cy="1123950"/>
          </a:xfrm>
          <a:prstGeom prst="roundRect">
            <a:avLst/>
          </a:prstGeom>
          <a:solidFill>
            <a:srgbClr val="FF8F29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fr-FR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fr-FR" sz="1600"/>
              <a:t>#FF8F29</a:t>
            </a:r>
          </a:p>
        </xdr:txBody>
      </xdr:sp>
    </xdr:grpSp>
    <xdr:clientData/>
  </xdr:twoCellAnchor>
</xdr:wsDr>
</file>

<file path=xl/pivotCache/_rels/pivotCacheDefinition1.xml.rels><?xml version="1.0" encoding="UTF-8" standalone="yes"?>
<Relationships xmlns="http://schemas.openxmlformats.org/package/2006/relationships"><Relationship Id="rId1" Type="http://schemas.openxmlformats.org/officeDocument/2006/relationships/pivotCacheRecords" Target="pivotCacheRecords1.xml"/></Relationships>
</file>

<file path=xl/pivotCache/pivotCacheDefinition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r:id="rId1" refreshedBy="Jean-Paul BONNETTO" refreshedDate="44438.359082986113" createdVersion="5" refreshedVersion="7" minRefreshableVersion="3" recordCount="369" xr:uid="{00000000-000A-0000-FFFF-FFFF00000000}">
  <cacheSource type="worksheet">
    <worksheetSource name="TableauSource"/>
  </cacheSource>
  <cacheFields count="27">
    <cacheField name="N° Cmde" numFmtId="0">
      <sharedItems containsSemiMixedTypes="0" containsString="0" containsNumber="1" containsInteger="1" minValue="1001" maxValue="1432"/>
    </cacheField>
    <cacheField name="Date Cdme" numFmtId="14">
      <sharedItems containsSemiMixedTypes="0" containsNonDate="0" containsDate="1" containsString="0" minDate="2021-01-01T00:00:00" maxDate="2021-12-30T00:00:00" count="168">
        <d v="2021-01-27T00:00:00"/>
        <d v="2021-01-04T00:00:00"/>
        <d v="2021-01-05T00:00:00"/>
        <d v="2021-01-12T00:00:00"/>
        <d v="2021-01-08T00:00:00"/>
        <d v="2021-01-29T00:00:00"/>
        <d v="2021-01-03T00:00:00"/>
        <d v="2021-01-06T00:00:00"/>
        <d v="2021-01-28T00:00:00"/>
        <d v="2021-02-04T00:00:00"/>
        <d v="2021-01-07T00:00:00"/>
        <d v="2021-03-04T00:00:00"/>
        <d v="2021-04-04T00:00:00"/>
        <d v="2021-01-01T00:00:00"/>
        <d v="2021-02-28T00:00:00"/>
        <d v="2021-01-09T00:00:00"/>
        <d v="2021-02-08T00:00:00"/>
        <d v="2021-02-03T00:00:00"/>
        <d v="2021-02-06T00:00:00"/>
        <d v="2021-03-28T00:00:00"/>
        <d v="2021-05-04T00:00:00"/>
        <d v="2021-04-28T00:00:00"/>
        <d v="2021-02-01T00:00:00"/>
        <d v="2021-05-28T00:00:00"/>
        <d v="2021-02-09T00:00:00"/>
        <d v="2021-03-01T00:00:00"/>
        <d v="2021-06-04T00:00:00"/>
        <d v="2021-03-09T00:00:00"/>
        <d v="2021-03-14T00:00:00"/>
        <d v="2021-03-06T00:00:00"/>
        <d v="2021-03-08T00:00:00"/>
        <d v="2021-06-28T00:00:00"/>
        <d v="2021-03-29T00:00:00"/>
        <d v="2021-07-04T00:00:00"/>
        <d v="2021-03-03T00:00:00"/>
        <d v="2021-03-15T00:00:00"/>
        <d v="2021-08-04T00:00:00"/>
        <d v="2021-07-28T00:00:00"/>
        <d v="2021-04-18T00:00:00"/>
        <d v="2021-04-12T00:00:00"/>
        <d v="2021-04-08T00:00:00"/>
        <d v="2021-09-04T00:00:00"/>
        <d v="2021-04-29T00:00:00"/>
        <d v="2021-04-03T00:00:00"/>
        <d v="2021-04-06T00:00:00"/>
        <d v="2021-04-07T00:00:00"/>
        <d v="2021-10-04T00:00:00"/>
        <d v="2021-10-28T00:00:00"/>
        <d v="2021-11-04T00:00:00"/>
        <d v="2021-08-28T00:00:00"/>
        <d v="2021-04-01T00:00:00"/>
        <d v="2021-05-29T00:00:00"/>
        <d v="2021-05-03T00:00:00"/>
        <d v="2021-05-06T00:00:00"/>
        <d v="2021-05-08T00:00:00"/>
        <d v="2021-05-07T00:00:00"/>
        <d v="2021-12-04T00:00:00"/>
        <d v="2021-08-30T00:00:00"/>
        <d v="2021-09-28T00:00:00"/>
        <d v="2021-05-01T00:00:00"/>
        <d v="2021-05-24T00:00:00"/>
        <d v="2021-05-09T00:00:00"/>
        <d v="2021-05-23T00:00:00"/>
        <d v="2021-06-07T00:00:00"/>
        <d v="2021-01-10T00:00:00"/>
        <d v="2021-11-28T00:00:00"/>
        <d v="2021-06-01T00:00:00"/>
        <d v="2021-12-28T00:00:00"/>
        <d v="2021-06-09T00:00:00"/>
        <d v="2021-06-06T00:00:00"/>
        <d v="2021-06-08T00:00:00"/>
        <d v="2021-06-29T00:00:00"/>
        <d v="2021-01-13T00:00:00"/>
        <d v="2021-02-10T00:00:00"/>
        <d v="2021-06-03T00:00:00"/>
        <d v="2021-03-17T00:00:00"/>
        <d v="2021-01-11T00:00:00"/>
        <d v="2021-03-10T00:00:00"/>
        <d v="2021-02-11T00:00:00"/>
        <d v="2021-04-10T00:00:00"/>
        <d v="2021-07-01T00:00:00"/>
        <d v="2021-03-11T00:00:00"/>
        <d v="2021-04-11T00:00:00"/>
        <d v="2021-07-09T00:00:00"/>
        <d v="2021-07-06T00:00:00"/>
        <d v="2021-07-08T00:00:00"/>
        <d v="2021-04-19T00:00:00"/>
        <d v="2021-05-11T00:00:00"/>
        <d v="2021-05-20T00:00:00"/>
        <d v="2021-07-29T00:00:00"/>
        <d v="2021-04-16T00:00:00"/>
        <d v="2021-07-03T00:00:00"/>
        <d v="2021-05-10T00:00:00"/>
        <d v="2021-06-11T00:00:00"/>
        <d v="2021-08-08T00:00:00"/>
        <d v="2021-05-21T00:00:00"/>
        <d v="2021-08-07T00:00:00"/>
        <d v="2021-05-22T00:00:00"/>
        <d v="2021-06-10T00:00:00"/>
        <d v="2021-06-27T00:00:00"/>
        <d v="2021-07-11T00:00:00"/>
        <d v="2021-08-11T00:00:00"/>
        <d v="2021-08-01T00:00:00"/>
        <d v="2021-08-31T00:00:00"/>
        <d v="2021-09-11T00:00:00"/>
        <d v="2021-08-09T00:00:00"/>
        <d v="2021-08-06T00:00:00"/>
        <d v="2021-10-11T00:00:00"/>
        <d v="2021-08-29T00:00:00"/>
        <d v="2021-07-10T00:00:00"/>
        <d v="2021-11-11T00:00:00"/>
        <d v="2021-09-01T00:00:00"/>
        <d v="2021-11-29T00:00:00"/>
        <d v="2021-09-09T00:00:00"/>
        <d v="2021-09-06T00:00:00"/>
        <d v="2021-09-08T00:00:00"/>
        <d v="2021-12-11T00:00:00"/>
        <d v="2021-09-29T00:00:00"/>
        <d v="2021-08-10T00:00:00"/>
        <d v="2021-09-03T00:00:00"/>
        <d v="2021-10-06T00:00:00"/>
        <d v="2021-02-26T00:00:00"/>
        <d v="2021-10-08T00:00:00"/>
        <d v="2021-10-07T00:00:00"/>
        <d v="2021-09-10T00:00:00"/>
        <d v="2021-10-10T00:00:00"/>
        <d v="2021-03-26T00:00:00"/>
        <d v="2021-10-01T00:00:00"/>
        <d v="2021-05-26T00:00:00"/>
        <d v="2021-10-09T00:00:00"/>
        <d v="2021-06-26T00:00:00"/>
        <d v="2021-10-29T00:00:00"/>
        <d v="2021-10-03T00:00:00"/>
        <d v="2021-11-10T00:00:00"/>
        <d v="2021-07-26T00:00:00"/>
        <d v="2021-11-01T00:00:00"/>
        <d v="2021-07-30T00:00:00"/>
        <d v="2021-07-31T00:00:00"/>
        <d v="2021-11-09T00:00:00"/>
        <d v="2021-11-17T00:00:00"/>
        <d v="2021-11-06T00:00:00"/>
        <d v="2021-11-08T00:00:00"/>
        <d v="2021-11-26T00:00:00"/>
        <d v="2021-08-26T00:00:00"/>
        <d v="2021-12-10T00:00:00"/>
        <d v="2021-11-03T00:00:00"/>
        <d v="2021-09-26T00:00:00"/>
        <d v="2021-12-27T00:00:00"/>
        <d v="2021-12-12T00:00:00"/>
        <d v="2021-12-08T00:00:00"/>
        <d v="2021-02-25T00:00:00"/>
        <d v="2021-12-29T00:00:00"/>
        <d v="2021-12-03T00:00:00"/>
        <d v="2021-12-06T00:00:00"/>
        <d v="2021-03-25T00:00:00"/>
        <d v="2021-12-07T00:00:00"/>
        <d v="2021-05-25T00:00:00"/>
        <d v="2021-06-25T00:00:00"/>
        <d v="2021-10-26T00:00:00"/>
        <d v="2021-12-01T00:00:00"/>
        <d v="2021-12-09T00:00:00"/>
        <d v="2021-07-25T00:00:00"/>
        <d v="2021-12-26T00:00:00"/>
        <d v="2021-08-25T00:00:00"/>
        <d v="2021-09-25T00:00:00"/>
        <d v="2021-10-25T00:00:00"/>
        <d v="2021-11-25T00:00:00"/>
        <d v="2021-12-25T00:00:00"/>
      </sharedItems>
      <fieldGroup base="1">
        <rangePr groupBy="months" startDate="2021-01-01T00:00:00" endDate="2021-12-30T00:00:00"/>
        <groupItems count="14">
          <s v="&lt;01/01/2021"/>
          <s v="janv"/>
          <s v="févr"/>
          <s v="mars"/>
          <s v="avr"/>
          <s v="mai"/>
          <s v="juin"/>
          <s v="juil"/>
          <s v="août"/>
          <s v="sept"/>
          <s v="oct"/>
          <s v="nov"/>
          <s v="déc"/>
          <s v="&gt;30/12/2021"/>
        </groupItems>
      </fieldGroup>
    </cacheField>
    <cacheField name="N° Client" numFmtId="0">
      <sharedItems containsSemiMixedTypes="0" containsString="0" containsNumber="1" containsInteger="1" minValue="1" maxValue="29"/>
    </cacheField>
    <cacheField name="Nom Client" numFmtId="0">
      <sharedItems count="15">
        <s v="Company AA"/>
        <s v="Company D"/>
        <s v="Company L"/>
        <s v="Company H"/>
        <s v="Company CC"/>
        <s v="Company C"/>
        <s v="Company F"/>
        <s v="Company BB"/>
        <s v="Company G"/>
        <s v="Company A"/>
        <s v="Company I"/>
        <s v="Company J"/>
        <s v="Company K"/>
        <s v="Company Z"/>
        <s v="Company Y"/>
      </sharedItems>
    </cacheField>
    <cacheField name="Adresse" numFmtId="0">
      <sharedItems/>
    </cacheField>
    <cacheField name="Ville" numFmtId="0">
      <sharedItems/>
    </cacheField>
    <cacheField name="Departement" numFmtId="0">
      <sharedItems/>
    </cacheField>
    <cacheField name="Code Postal" numFmtId="0">
      <sharedItems containsSemiMixedTypes="0" containsString="0" containsNumber="1" containsInteger="1" minValue="99999" maxValue="99999"/>
    </cacheField>
    <cacheField name="Provinces" numFmtId="0">
      <sharedItems count="13">
        <s v="Brittany"/>
        <s v="Grand Est"/>
        <s v="Occitanie"/>
        <s v="Hauts-de-France"/>
        <s v="Centre - Val de Loire"/>
        <s v="Nouvelle Aquitaine"/>
        <s v="île-de-France"/>
        <s v="Auvergne-Rhône-Alpes"/>
        <s v="Normandie"/>
        <s v="Pays de la Loire"/>
        <s v="Bourgogne- Franche-Comté"/>
        <s v="Provence-Alpes-Côte d’Azur"/>
        <s v="Corse"/>
      </sharedItems>
    </cacheField>
    <cacheField name="Commerciaux" numFmtId="0">
      <sharedItems count="8">
        <s v="Mariya Sergienko"/>
        <s v="Andrew Cencini"/>
        <s v="Nancy Freehafer"/>
        <s v="Jan Kotas"/>
        <s v="Michael Neipper"/>
        <s v="Anne Larsen"/>
        <s v="Robert Zare"/>
        <s v="Laura Giussani"/>
      </sharedItems>
    </cacheField>
    <cacheField name="Region" numFmtId="0">
      <sharedItems count="4">
        <s v="Ouest"/>
        <s v="Est"/>
        <s v="Sud"/>
        <s v="Nord"/>
      </sharedItems>
    </cacheField>
    <cacheField name="Shipped Date" numFmtId="0">
      <sharedItems containsNonDate="0" containsDate="1" containsString="0" containsBlank="1" minDate="2014-01-08T00:00:00" maxDate="2015-01-01T00:00:00"/>
    </cacheField>
    <cacheField name="Shipper Name" numFmtId="0">
      <sharedItems containsBlank="1"/>
    </cacheField>
    <cacheField name="Ship Name" numFmtId="0">
      <sharedItems/>
    </cacheField>
    <cacheField name="Ship Address" numFmtId="0">
      <sharedItems/>
    </cacheField>
    <cacheField name="Ship City" numFmtId="0">
      <sharedItems/>
    </cacheField>
    <cacheField name="Ship State" numFmtId="0">
      <sharedItems/>
    </cacheField>
    <cacheField name="Ship ZIP/Postal Code" numFmtId="0">
      <sharedItems containsSemiMixedTypes="0" containsString="0" containsNumber="1" containsInteger="1" minValue="99999" maxValue="99999"/>
    </cacheField>
    <cacheField name="Ship Country/Region" numFmtId="0">
      <sharedItems/>
    </cacheField>
    <cacheField name="Type Paiment" numFmtId="0">
      <sharedItems containsBlank="1"/>
    </cacheField>
    <cacheField name="Nom Produit" numFmtId="0">
      <sharedItems containsBlank="1"/>
    </cacheField>
    <cacheField name="Categories" numFmtId="0">
      <sharedItems containsBlank="1"/>
    </cacheField>
    <cacheField name="Prix Unitaire" numFmtId="164">
      <sharedItems containsSemiMixedTypes="0" containsString="0" containsNumber="1" minValue="0" maxValue="81"/>
    </cacheField>
    <cacheField name="Quantité" numFmtId="0">
      <sharedItems containsSemiMixedTypes="0" containsString="0" containsNumber="1" containsInteger="1" minValue="0" maxValue="100"/>
    </cacheField>
    <cacheField name="Revenue" numFmtId="164">
      <sharedItems containsSemiMixedTypes="0" containsString="0" containsNumber="1" minValue="0" maxValue="7938" count="315">
        <n v="686"/>
        <n v="164.5"/>
        <n v="2070"/>
        <n v="4717"/>
        <n v="38.5"/>
        <n v="1458"/>
        <n v="2024"/>
        <n v="349.59999999999997"/>
        <n v="809.59999999999991"/>
        <n v="1198.5"/>
        <n v="878.15"/>
        <n v="1280"/>
        <n v="2530"/>
        <n v="599.25"/>
        <n v="3648"/>
        <n v="1104"/>
        <n v="6237"/>
        <n v="259"/>
        <n v="168"/>
        <n v="965"/>
        <n v="1159.1999999999998"/>
        <n v="756"/>
        <n v="2668"/>
        <n v="200.33"/>
        <n v="0"/>
        <n v="1472"/>
        <n v="1111.5"/>
        <n v="2818.7999999999997"/>
        <n v="994"/>
        <n v="630"/>
        <n v="1200"/>
        <n v="782"/>
        <n v="570.4"/>
        <n v="1863"/>
        <n v="4416"/>
        <n v="239.2"/>
        <n v="1656"/>
        <n v="260.55"/>
        <n v="905.25"/>
        <n v="165.75"/>
        <n v="504"/>
        <n v="714.1"/>
        <n v="1014"/>
        <n v="2880"/>
        <n v="848"/>
        <n v="7938"/>
        <n v="224.25000000000003"/>
        <n v="1072.5"/>
        <n v="382.79999999999995"/>
        <n v="742"/>
        <n v="3400"/>
        <n v="892.4"/>
        <n v="427"/>
        <n v="459.99999999999994"/>
        <n v="579"/>
        <n v="1803.1999999999998"/>
        <n v="1008"/>
        <n v="204"/>
        <n v="3230"/>
        <n v="4455"/>
        <n v="2192.3999999999996"/>
        <n v="480"/>
        <n v="2840"/>
        <n v="133"/>
        <n v="2592"/>
        <n v="3404"/>
        <n v="1380"/>
        <n v="318.45"/>
        <n v="532"/>
        <n v="1332"/>
        <n v="110.39999999999999"/>
        <n v="4374"/>
        <n v="446.25"/>
        <n v="916.75"/>
        <n v="680"/>
        <n v="864.8"/>
        <n v="1058.25"/>
        <n v="273"/>
        <n v="2714"/>
        <n v="6642"/>
        <n v="203"/>
        <n v="4212"/>
        <n v="1288"/>
        <n v="990"/>
        <n v="178.5"/>
        <n v="414.95"/>
        <n v="2520"/>
        <n v="936.05000000000007"/>
        <n v="522.75"/>
        <n v="1426"/>
        <n v="3000"/>
        <n v="1431"/>
        <n v="245"/>
        <n v="656.2"/>
        <n v="522"/>
        <n v="3542"/>
        <n v="218.27"/>
        <n v="588.79999999999995"/>
        <n v="3956"/>
        <n v="1599"/>
        <n v="1287.5999999999999"/>
        <n v="1176"/>
        <n v="2920"/>
        <n v="469.2"/>
        <n v="736"/>
        <n v="424.6"/>
        <n v="441.59999999999997"/>
        <n v="1564"/>
        <n v="294"/>
        <n v="242.25"/>
        <n v="3078"/>
        <n v="765.59999999999991"/>
        <n v="820"/>
        <n v="3920"/>
        <n v="3266"/>
        <n v="2242"/>
        <n v="269.10000000000002"/>
        <n v="850"/>
        <n v="443.90000000000003"/>
        <n v="1839.9999999999998"/>
        <n v="594"/>
        <n v="1012"/>
        <n v="152.49"/>
        <n v="2622"/>
        <n v="526.5"/>
        <n v="3062.3999999999996"/>
        <n v="910"/>
        <n v="1520"/>
        <n v="374"/>
        <n v="945.7"/>
        <n v="1582.3999999999999"/>
        <n v="1978"/>
        <n v="1106"/>
        <n v="561"/>
        <n v="404.79999999999995"/>
        <n v="470"/>
        <n v="1044"/>
        <n v="240"/>
        <n v="1120"/>
        <n v="171.5"/>
        <n v="550"/>
        <n v="283.5"/>
        <n v="1306.3999999999999"/>
        <n v="146.51000000000002"/>
        <n v="733.4"/>
        <n v="1224"/>
        <n v="1173"/>
        <n v="73.5"/>
        <n v="3822"/>
        <n v="263.12"/>
        <n v="242.19000000000003"/>
        <n v="2680"/>
        <n v="248.5"/>
        <n v="1189.5"/>
        <n v="939.59999999999991"/>
        <n v="3640"/>
        <n v="331.2"/>
        <n v="675"/>
        <n v="154"/>
        <n v="230.23000000000002"/>
        <n v="322"/>
        <n v="969"/>
        <n v="814"/>
        <n v="690"/>
        <n v="400"/>
        <n v="104.65"/>
        <n v="1300"/>
        <n v="98"/>
        <n v="772.8"/>
        <n v="179.4"/>
        <n v="868.5"/>
        <n v="357"/>
        <n v="1080"/>
        <n v="726.75"/>
        <n v="660"/>
        <n v="377.2"/>
        <n v="1000"/>
        <n v="1760"/>
        <n v="3880"/>
        <n v="108.5"/>
        <n v="1638"/>
        <n v="644"/>
        <n v="131.56"/>
        <n v="155.48000000000002"/>
        <n v="318.5"/>
        <n v="1287"/>
        <n v="1113.5999999999999"/>
        <n v="728"/>
        <n v="3120"/>
        <n v="496.79999999999995"/>
        <n v="191.36"/>
        <n v="70"/>
        <n v="588"/>
        <n v="918"/>
        <n v="740"/>
        <n v="315"/>
        <n v="800"/>
        <n v="2400"/>
        <n v="147"/>
        <n v="4462"/>
        <n v="41.86"/>
        <n v="299"/>
        <n v="936"/>
        <n v="1983.6"/>
        <n v="938"/>
        <n v="1920"/>
        <n v="708.4"/>
        <n v="94.5"/>
        <n v="158.47"/>
        <n v="2440"/>
        <n v="700"/>
        <n v="68.77000000000001"/>
        <n v="1175"/>
        <n v="710"/>
        <n v="3520"/>
        <n v="2134"/>
        <n v="3760"/>
        <n v="525"/>
        <n v="777.75"/>
        <n v="883.19999999999993"/>
        <n v="2852"/>
        <n v="763.59999999999991"/>
        <n v="590"/>
        <n v="95.68"/>
        <n v="2070.9500000000003"/>
        <n v="396"/>
        <n v="3358"/>
        <n v="254.15"/>
        <n v="1196"/>
        <n v="768.6"/>
        <n v="1248"/>
        <n v="2436"/>
        <n v="1372"/>
        <n v="919.99999999999989"/>
        <n v="1500"/>
        <n v="839.55000000000007"/>
        <n v="1177.5999999999999"/>
        <n v="1921.5000000000002"/>
        <n v="1092"/>
        <n v="1122"/>
        <n v="450.79999999999995"/>
        <n v="3236.3999999999996"/>
        <n v="110"/>
        <n v="120"/>
        <n v="423.2"/>
        <n v="717.59999999999991"/>
        <n v="858.85"/>
        <n v="1045.5"/>
        <n v="548.25"/>
        <n v="2112"/>
        <n v="312.79999999999995"/>
        <n v="450"/>
        <n v="1729.3500000000001"/>
        <n v="65.78"/>
        <n v="241.25"/>
        <n v="220.79999999999998"/>
        <n v="1696.5"/>
        <n v="2018.3999999999999"/>
        <n v="1190"/>
        <n v="174.79999999999998"/>
        <n v="200"/>
        <n v="1281"/>
        <n v="183.35"/>
        <n v="1214.3999999999999"/>
        <n v="191.25"/>
        <n v="122.59"/>
        <n v="835.19999999999993"/>
        <n v="360"/>
        <n v="960"/>
        <n v="2350"/>
        <n v="440"/>
        <n v="1152.9000000000001"/>
        <n v="1398.3999999999999"/>
        <n v="135.1"/>
        <n v="196"/>
        <n v="119.6"/>
        <n v="970"/>
        <n v="185.5"/>
        <n v="1026"/>
        <n v="3818"/>
        <n v="699.19999999999993"/>
        <n v="2156"/>
        <n v="926.40000000000009"/>
        <n v="460"/>
        <n v="1886"/>
        <n v="490"/>
        <n v="2046"/>
        <n v="1046.1500000000001"/>
        <n v="685.15"/>
        <n v="1782"/>
        <n v="4094"/>
        <n v="184"/>
        <n v="1473.15"/>
        <n v="390"/>
        <n v="2401.1999999999998"/>
        <n v="952"/>
        <n v="2080"/>
        <n v="368"/>
        <n v="340"/>
        <n v="357.05"/>
        <n v="1878.8000000000002"/>
        <n v="1344"/>
        <n v="153"/>
        <n v="940"/>
        <n v="3479.9999999999995"/>
        <n v="890"/>
        <n v="900"/>
        <n v="827.99999999999989"/>
        <n v="1711.1999999999998"/>
        <n v="173.70000000000002"/>
        <n v="325"/>
        <n v="2106"/>
        <n v="1802"/>
        <n v="1430"/>
        <n v="71.760000000000005"/>
      </sharedItems>
      <fieldGroup base="24">
        <rangePr autoEnd="0" startNum="0" endNum="4000" groupInterval="1000"/>
        <groupItems count="6">
          <s v="&lt;0"/>
          <s v="0-1000"/>
          <s v="1000-2000"/>
          <s v="2000-3000"/>
          <s v="3000-4000"/>
          <s v="&gt;4000"/>
        </groupItems>
      </fieldGroup>
    </cacheField>
    <cacheField name="Frais Expédition" numFmtId="164">
      <sharedItems containsSemiMixedTypes="0" containsString="0" containsNumber="1" minValue="3.7345000000000002" maxValue="769.98599999999999"/>
    </cacheField>
    <cacheField name="JOURS" numFmtId="0">
      <sharedItems containsSemiMixedTypes="0" containsString="0" containsNumber="1" containsInteger="1" minValue="1" maxValue="31" count="30">
        <n v="27"/>
        <n v="4"/>
        <n v="5"/>
        <n v="12"/>
        <n v="8"/>
        <n v="29"/>
        <n v="3"/>
        <n v="6"/>
        <n v="28"/>
        <n v="7"/>
        <n v="1"/>
        <n v="9"/>
        <n v="14"/>
        <n v="15"/>
        <n v="18"/>
        <n v="30"/>
        <n v="24"/>
        <n v="23"/>
        <n v="10"/>
        <n v="13"/>
        <n v="17"/>
        <n v="11"/>
        <n v="19"/>
        <n v="20"/>
        <n v="16"/>
        <n v="21"/>
        <n v="22"/>
        <n v="31"/>
        <n v="26"/>
        <n v="25"/>
      </sharedItems>
    </cacheField>
  </cacheFields>
  <extLst>
    <ext xmlns:x14="http://schemas.microsoft.com/office/spreadsheetml/2009/9/main" uri="{725AE2AE-9491-48be-B2B4-4EB974FC3084}">
      <x14:pivotCacheDefinition pivotCacheId="3"/>
    </ext>
  </extLst>
</pivotCacheDefinition>
</file>

<file path=xl/pivotCache/pivotCacheRecords1.xml><?xml version="1.0" encoding="utf-8"?>
<pivotCacheRecords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count="369">
  <r>
    <n v="1001"/>
    <x v="0"/>
    <n v="27"/>
    <x v="0"/>
    <s v="789 27th Street"/>
    <s v="Las Vegas"/>
    <s v="NV"/>
    <n v="99999"/>
    <x v="0"/>
    <x v="0"/>
    <x v="0"/>
    <d v="2014-01-29T00:00:00"/>
    <s v="Shipping Company B"/>
    <s v="Karen Toh"/>
    <s v="789 27th Street"/>
    <s v="Las Vegas"/>
    <s v="NV"/>
    <n v="99999"/>
    <s v="FRANCE"/>
    <s v="Chèque"/>
    <s v="Beer"/>
    <s v="Beverages"/>
    <n v="14"/>
    <n v="49"/>
    <x v="0"/>
    <n v="66.542000000000002"/>
    <x v="0"/>
  </r>
  <r>
    <n v="1002"/>
    <x v="0"/>
    <n v="27"/>
    <x v="0"/>
    <s v="789 27th Street"/>
    <s v="Las Vegas"/>
    <s v="NV"/>
    <n v="99999"/>
    <x v="0"/>
    <x v="0"/>
    <x v="0"/>
    <d v="2014-01-30T00:00:00"/>
    <s v="Shipping Company B"/>
    <s v="Karen Toh"/>
    <s v="789 27th Street"/>
    <s v="Las Vegas"/>
    <s v="NV"/>
    <n v="99999"/>
    <s v="FRANCE"/>
    <s v="Chèque"/>
    <s v="Dried Plums"/>
    <s v="Dried Fruit &amp; Nuts"/>
    <n v="3.5"/>
    <n v="47"/>
    <x v="1"/>
    <n v="16.6145"/>
    <x v="0"/>
  </r>
  <r>
    <n v="1003"/>
    <x v="1"/>
    <n v="4"/>
    <x v="1"/>
    <s v="123 4th Street"/>
    <s v="New York"/>
    <s v="NY"/>
    <n v="99999"/>
    <x v="1"/>
    <x v="1"/>
    <x v="1"/>
    <d v="2014-01-31T00:00:00"/>
    <s v="Shipping Company A"/>
    <s v="Christina Lee"/>
    <s v="123 4th Street"/>
    <s v="New York"/>
    <s v="NY"/>
    <n v="99999"/>
    <s v="FRANCE"/>
    <s v="CB"/>
    <s v="Dried Pears"/>
    <s v="Dried Fruit &amp; Nuts"/>
    <n v="30"/>
    <n v="69"/>
    <x v="2"/>
    <n v="198.72"/>
    <x v="1"/>
  </r>
  <r>
    <n v="1004"/>
    <x v="2"/>
    <n v="4"/>
    <x v="1"/>
    <s v="123 4th Street"/>
    <s v="New York"/>
    <s v="NY"/>
    <n v="99999"/>
    <x v="1"/>
    <x v="1"/>
    <x v="1"/>
    <d v="2014-02-01T00:00:00"/>
    <s v="Shipping Company A"/>
    <s v="Christina Lee"/>
    <s v="123 4th Street"/>
    <s v="New York"/>
    <s v="NY"/>
    <n v="99999"/>
    <s v="FRANCE"/>
    <s v="CB"/>
    <s v="Dried Apples"/>
    <s v="Dried Fruit &amp; Nuts"/>
    <n v="53"/>
    <n v="89"/>
    <x v="3"/>
    <n v="448.11500000000001"/>
    <x v="2"/>
  </r>
  <r>
    <n v="1005"/>
    <x v="1"/>
    <n v="4"/>
    <x v="1"/>
    <s v="123 4th Street"/>
    <s v="New York"/>
    <s v="NY"/>
    <n v="99999"/>
    <x v="1"/>
    <x v="1"/>
    <x v="1"/>
    <d v="2014-02-02T00:00:00"/>
    <s v="Shipping Company A"/>
    <s v="Christina Lee"/>
    <s v="123 4th Street"/>
    <s v="New York"/>
    <s v="NY"/>
    <n v="99999"/>
    <s v="FRANCE"/>
    <s v="CB"/>
    <s v="Dried Plums"/>
    <s v="Dried Fruit &amp; Nuts"/>
    <n v="3.5"/>
    <n v="11"/>
    <x v="4"/>
    <n v="3.7345000000000002"/>
    <x v="1"/>
  </r>
  <r>
    <n v="1006"/>
    <x v="3"/>
    <n v="12"/>
    <x v="2"/>
    <s v="123 12th Street"/>
    <s v="Las Vegas"/>
    <s v="NV"/>
    <n v="99999"/>
    <x v="2"/>
    <x v="0"/>
    <x v="2"/>
    <d v="2014-02-03T00:00:00"/>
    <s v="Shipping Company B"/>
    <s v="John Edwards"/>
    <s v="123 12th Street"/>
    <s v="Las Vegas"/>
    <s v="NV"/>
    <n v="99999"/>
    <s v="FRANCE"/>
    <s v="CB"/>
    <s v="Chai"/>
    <s v="Beverages"/>
    <n v="18"/>
    <n v="81"/>
    <x v="5"/>
    <n v="141.42600000000002"/>
    <x v="3"/>
  </r>
  <r>
    <n v="1007"/>
    <x v="3"/>
    <n v="12"/>
    <x v="2"/>
    <s v="123 12th Street"/>
    <s v="Las Vegas"/>
    <s v="NV"/>
    <n v="99999"/>
    <x v="2"/>
    <x v="0"/>
    <x v="2"/>
    <d v="2014-02-04T00:00:00"/>
    <s v="Shipping Company B"/>
    <s v="John Edwards"/>
    <s v="123 12th Street"/>
    <s v="Las Vegas"/>
    <s v="NV"/>
    <n v="99999"/>
    <s v="FRANCE"/>
    <s v="CB"/>
    <s v="Coffee"/>
    <s v="Beverages"/>
    <n v="46"/>
    <n v="44"/>
    <x v="6"/>
    <n v="198.352"/>
    <x v="3"/>
  </r>
  <r>
    <n v="1008"/>
    <x v="4"/>
    <n v="8"/>
    <x v="3"/>
    <s v="123 8th Street"/>
    <s v="Portland"/>
    <s v="OR"/>
    <n v="99999"/>
    <x v="3"/>
    <x v="2"/>
    <x v="3"/>
    <d v="2014-02-05T00:00:00"/>
    <s v="Shipping Company C"/>
    <s v="Elizabeth Andersen"/>
    <s v="123 8th Street"/>
    <s v="Portland"/>
    <s v="OR"/>
    <n v="99999"/>
    <s v="FRANCE"/>
    <s v="CB"/>
    <s v="Chocolate Biscuits Mix"/>
    <s v="Baked Goods &amp; Mixes"/>
    <n v="9.1999999999999993"/>
    <n v="38"/>
    <x v="7"/>
    <n v="36.008800000000001"/>
    <x v="4"/>
  </r>
  <r>
    <n v="1009"/>
    <x v="1"/>
    <n v="4"/>
    <x v="1"/>
    <s v="123 4th Street"/>
    <s v="New York"/>
    <s v="NY"/>
    <n v="99999"/>
    <x v="1"/>
    <x v="1"/>
    <x v="1"/>
    <d v="2014-02-06T00:00:00"/>
    <s v="Shipping Company C"/>
    <s v="Christina Lee"/>
    <s v="123 4th Street"/>
    <s v="New York"/>
    <s v="NY"/>
    <n v="99999"/>
    <s v="FRANCE"/>
    <s v="Chèque"/>
    <s v="Chocolate Biscuits Mix"/>
    <s v="Baked Goods &amp; Mixes"/>
    <n v="9.1999999999999993"/>
    <n v="88"/>
    <x v="8"/>
    <n v="79.340799999999987"/>
    <x v="1"/>
  </r>
  <r>
    <n v="1010"/>
    <x v="5"/>
    <n v="29"/>
    <x v="4"/>
    <s v="789 29th Street"/>
    <s v="Denver"/>
    <s v="CO"/>
    <n v="99999"/>
    <x v="4"/>
    <x v="3"/>
    <x v="0"/>
    <d v="2014-02-07T00:00:00"/>
    <s v="Shipping Company B"/>
    <s v="Soo Jung Lee"/>
    <s v="789 29th Street"/>
    <s v="Denver"/>
    <s v="CO"/>
    <n v="99999"/>
    <s v="FRANCE"/>
    <s v="Chèque"/>
    <s v="Chocolate"/>
    <s v="Candy"/>
    <n v="12.75"/>
    <n v="94"/>
    <x v="9"/>
    <n v="122.24700000000001"/>
    <x v="5"/>
  </r>
  <r>
    <n v="1011"/>
    <x v="6"/>
    <n v="3"/>
    <x v="5"/>
    <s v="123 3rd Street"/>
    <s v="Los Angelas"/>
    <s v="CA"/>
    <n v="99999"/>
    <x v="5"/>
    <x v="0"/>
    <x v="0"/>
    <d v="2014-02-08T00:00:00"/>
    <s v="Shipping Company B"/>
    <s v="Thomas Axerr"/>
    <s v="123 3rd Street"/>
    <s v="Los Angelas"/>
    <s v="CA"/>
    <n v="99999"/>
    <s v="FRANCE"/>
    <s v="Espèce"/>
    <s v="Clam Chowder"/>
    <s v="Soups"/>
    <n v="9.65"/>
    <n v="91"/>
    <x v="10"/>
    <n v="92.205749999999995"/>
    <x v="6"/>
  </r>
  <r>
    <n v="1012"/>
    <x v="7"/>
    <n v="6"/>
    <x v="6"/>
    <s v="123 6th Street"/>
    <s v="Milwaukee"/>
    <s v="WI"/>
    <n v="99999"/>
    <x v="6"/>
    <x v="4"/>
    <x v="3"/>
    <d v="2014-02-09T00:00:00"/>
    <s v="Shipping Company B"/>
    <s v="Francisco Pérez-Olaeta"/>
    <s v="123 6th Street"/>
    <s v="Milwaukee"/>
    <s v="WI"/>
    <n v="99999"/>
    <s v="FRANCE"/>
    <s v="CB"/>
    <s v="Curry Sauce"/>
    <s v="Sauces"/>
    <n v="40"/>
    <n v="32"/>
    <x v="11"/>
    <n v="133.12"/>
    <x v="7"/>
  </r>
  <r>
    <n v="1013"/>
    <x v="8"/>
    <n v="28"/>
    <x v="7"/>
    <s v="789 28th Street"/>
    <s v="Memphis"/>
    <s v="TN"/>
    <n v="99999"/>
    <x v="7"/>
    <x v="5"/>
    <x v="2"/>
    <d v="2014-02-10T00:00:00"/>
    <s v="Shipping Company C"/>
    <s v="Amritansh Raghav"/>
    <s v="789 28th Street"/>
    <s v="Memphis"/>
    <s v="TN"/>
    <n v="99999"/>
    <s v="FRANCE"/>
    <s v="Chèque"/>
    <s v="Coffee"/>
    <s v="Beverages"/>
    <n v="46"/>
    <n v="55"/>
    <x v="12"/>
    <n v="253"/>
    <x v="8"/>
  </r>
  <r>
    <n v="1014"/>
    <x v="4"/>
    <n v="8"/>
    <x v="3"/>
    <s v="123 8th Street"/>
    <s v="Portland"/>
    <s v="OR"/>
    <n v="99999"/>
    <x v="3"/>
    <x v="2"/>
    <x v="3"/>
    <d v="2014-02-11T00:00:00"/>
    <s v="Shipping Company C"/>
    <s v="Elizabeth Andersen"/>
    <s v="123 8th Street"/>
    <s v="Portland"/>
    <s v="OR"/>
    <n v="99999"/>
    <s v="FRANCE"/>
    <s v="Chèque"/>
    <s v="Chocolate"/>
    <s v="Candy"/>
    <n v="12.75"/>
    <n v="47"/>
    <x v="13"/>
    <n v="61.722750000000005"/>
    <x v="4"/>
  </r>
  <r>
    <n v="1050"/>
    <x v="9"/>
    <n v="4"/>
    <x v="1"/>
    <s v="123 4th Street"/>
    <s v="New York"/>
    <s v="NY"/>
    <n v="99999"/>
    <x v="1"/>
    <x v="1"/>
    <x v="1"/>
    <m/>
    <m/>
    <s v="Christina Lee"/>
    <s v="123 4th Street"/>
    <s v="New York"/>
    <s v="NY"/>
    <n v="99999"/>
    <s v="FRANCE"/>
    <m/>
    <s v="Gnocchi"/>
    <s v="Pasta"/>
    <n v="38"/>
    <n v="96"/>
    <x v="14"/>
    <n v="346.56"/>
    <x v="1"/>
  </r>
  <r>
    <n v="1016"/>
    <x v="10"/>
    <n v="7"/>
    <x v="8"/>
    <s v="123 7th Street"/>
    <s v="Boise"/>
    <s v="ID"/>
    <n v="99999"/>
    <x v="8"/>
    <x v="2"/>
    <x v="3"/>
    <m/>
    <m/>
    <s v="Ming-Yang Xie"/>
    <s v="123 7th Street"/>
    <s v="Boise"/>
    <s v="ID"/>
    <n v="99999"/>
    <s v="FRANCE"/>
    <m/>
    <s v="Coffee"/>
    <s v="Beverages"/>
    <n v="46"/>
    <n v="24"/>
    <x v="15"/>
    <n v="110.4"/>
    <x v="9"/>
  </r>
  <r>
    <n v="1064"/>
    <x v="11"/>
    <n v="4"/>
    <x v="1"/>
    <s v="123 4th Street"/>
    <s v="New York"/>
    <s v="NY"/>
    <n v="99999"/>
    <x v="1"/>
    <x v="1"/>
    <x v="1"/>
    <d v="2014-03-06T00:00:00"/>
    <s v="Shipping Company A"/>
    <s v="Christina Lee"/>
    <s v="123 4th Street"/>
    <s v="New York"/>
    <s v="NY"/>
    <n v="99999"/>
    <s v="FRANCE"/>
    <s v="CB"/>
    <s v="Marmalade"/>
    <s v="Jams, Preserves"/>
    <n v="81"/>
    <n v="77"/>
    <x v="16"/>
    <n v="642.41100000000006"/>
    <x v="1"/>
  </r>
  <r>
    <n v="1065"/>
    <x v="11"/>
    <n v="4"/>
    <x v="1"/>
    <s v="123 4th Street"/>
    <s v="New York"/>
    <s v="NY"/>
    <n v="99999"/>
    <x v="1"/>
    <x v="1"/>
    <x v="1"/>
    <d v="2014-03-06T00:00:00"/>
    <s v="Shipping Company A"/>
    <s v="Christina Lee"/>
    <s v="123 4th Street"/>
    <s v="New York"/>
    <s v="NY"/>
    <n v="99999"/>
    <s v="FRANCE"/>
    <s v="CB"/>
    <s v="Long Grain Rice"/>
    <s v="Grains"/>
    <n v="7"/>
    <n v="37"/>
    <x v="17"/>
    <n v="24.605"/>
    <x v="1"/>
  </r>
  <r>
    <n v="1081"/>
    <x v="12"/>
    <n v="4"/>
    <x v="1"/>
    <s v="123 4th Street"/>
    <s v="New York"/>
    <s v="NY"/>
    <n v="99999"/>
    <x v="1"/>
    <x v="1"/>
    <x v="1"/>
    <d v="2014-04-06T00:00:00"/>
    <s v="Shipping Company A"/>
    <s v="Christina Lee"/>
    <s v="123 4th Street"/>
    <s v="New York"/>
    <s v="NY"/>
    <n v="99999"/>
    <s v="FRANCE"/>
    <s v="CB"/>
    <s v="Dried Plums"/>
    <s v="Dried Fruit &amp; Nuts"/>
    <n v="3.5"/>
    <n v="48"/>
    <x v="18"/>
    <n v="16.295999999999999"/>
    <x v="1"/>
  </r>
  <r>
    <n v="1025"/>
    <x v="8"/>
    <n v="28"/>
    <x v="7"/>
    <s v="789 28th Street"/>
    <s v="Memphis"/>
    <s v="TN"/>
    <n v="99999"/>
    <x v="7"/>
    <x v="5"/>
    <x v="2"/>
    <d v="2014-01-30T00:00:00"/>
    <s v="Shipping Company C"/>
    <s v="Amritansh Raghav"/>
    <s v="789 28th Street"/>
    <s v="Memphis"/>
    <s v="TN"/>
    <n v="99999"/>
    <s v="FRANCE"/>
    <s v="CB"/>
    <s v="Clam Chowder"/>
    <s v="Soups"/>
    <n v="9.65"/>
    <n v="100"/>
    <x v="19"/>
    <n v="93.605000000000004"/>
    <x v="8"/>
  </r>
  <r>
    <n v="1026"/>
    <x v="8"/>
    <n v="28"/>
    <x v="7"/>
    <s v="789 28th Street"/>
    <s v="Memphis"/>
    <s v="TN"/>
    <n v="99999"/>
    <x v="7"/>
    <x v="5"/>
    <x v="2"/>
    <d v="2014-01-30T00:00:00"/>
    <s v="Shipping Company C"/>
    <s v="Amritansh Raghav"/>
    <s v="789 28th Street"/>
    <s v="Memphis"/>
    <s v="TN"/>
    <n v="99999"/>
    <s v="FRANCE"/>
    <s v="CB"/>
    <s v="Crab Meat"/>
    <s v="Canned Meat"/>
    <n v="18.399999999999999"/>
    <n v="63"/>
    <x v="20"/>
    <n v="114.76079999999999"/>
    <x v="8"/>
  </r>
  <r>
    <n v="1022"/>
    <x v="13"/>
    <n v="1"/>
    <x v="9"/>
    <s v="123 1st Street"/>
    <s v="Seattle"/>
    <s v="WA"/>
    <n v="99999"/>
    <x v="8"/>
    <x v="2"/>
    <x v="3"/>
    <m/>
    <m/>
    <s v="Anna Bedecs"/>
    <s v="123 1st Street"/>
    <s v="Seattle"/>
    <s v="WA"/>
    <n v="99999"/>
    <s v="FRANCE"/>
    <m/>
    <s v="Chai"/>
    <s v="Beverages"/>
    <n v="18"/>
    <n v="42"/>
    <x v="21"/>
    <n v="75.600000000000009"/>
    <x v="10"/>
  </r>
  <r>
    <n v="1023"/>
    <x v="13"/>
    <n v="1"/>
    <x v="9"/>
    <s v="123 1st Street"/>
    <s v="Seattle"/>
    <s v="WA"/>
    <n v="99999"/>
    <x v="8"/>
    <x v="2"/>
    <x v="3"/>
    <m/>
    <m/>
    <s v="Anna Bedecs"/>
    <s v="123 1st Street"/>
    <s v="Seattle"/>
    <s v="WA"/>
    <n v="99999"/>
    <s v="FRANCE"/>
    <m/>
    <s v="Coffee"/>
    <s v="Beverages"/>
    <n v="46"/>
    <n v="58"/>
    <x v="22"/>
    <n v="269.46800000000002"/>
    <x v="10"/>
  </r>
  <r>
    <n v="1024"/>
    <x v="13"/>
    <n v="1"/>
    <x v="9"/>
    <s v="123 1st Street"/>
    <s v="Seattle"/>
    <s v="WA"/>
    <n v="99999"/>
    <x v="8"/>
    <x v="2"/>
    <x v="3"/>
    <m/>
    <m/>
    <s v="Anna Bedecs"/>
    <s v="123 1st Street"/>
    <s v="Seattle"/>
    <s v="WA"/>
    <n v="99999"/>
    <s v="FRANCE"/>
    <m/>
    <s v="Green Tea"/>
    <s v="Beverages"/>
    <n v="2.99"/>
    <n v="67"/>
    <x v="23"/>
    <n v="20.033000000000001"/>
    <x v="10"/>
  </r>
  <r>
    <n v="1034"/>
    <x v="14"/>
    <n v="28"/>
    <x v="7"/>
    <s v="789 28th Street"/>
    <s v="Memphis"/>
    <s v="TN"/>
    <n v="99999"/>
    <x v="7"/>
    <x v="5"/>
    <x v="2"/>
    <d v="2014-03-02T00:00:00"/>
    <s v="Shipping Company C"/>
    <s v="Amritansh Raghav"/>
    <s v="789 28th Street"/>
    <s v="Memphis"/>
    <s v="TN"/>
    <n v="99999"/>
    <s v="FRANCE"/>
    <s v="Chèque"/>
    <m/>
    <m/>
    <n v="0"/>
    <n v="0"/>
    <x v="24"/>
    <n v="31"/>
    <x v="8"/>
  </r>
  <r>
    <n v="1041"/>
    <x v="14"/>
    <n v="28"/>
    <x v="7"/>
    <s v="789 28th Street"/>
    <s v="Memphis"/>
    <s v="TN"/>
    <n v="99999"/>
    <x v="7"/>
    <x v="5"/>
    <x v="2"/>
    <d v="2014-03-02T00:00:00"/>
    <s v="Shipping Company C"/>
    <s v="Amritansh Raghav"/>
    <s v="789 28th Street"/>
    <s v="Memphis"/>
    <s v="TN"/>
    <n v="99999"/>
    <s v="FRANCE"/>
    <s v="CB"/>
    <s v="Coffee"/>
    <s v="Beverages"/>
    <n v="46"/>
    <n v="32"/>
    <x v="25"/>
    <n v="148.67200000000003"/>
    <x v="8"/>
  </r>
  <r>
    <n v="1027"/>
    <x v="15"/>
    <n v="9"/>
    <x v="10"/>
    <s v="123 9th Street"/>
    <s v="Salt Lake City"/>
    <s v="UT"/>
    <n v="99999"/>
    <x v="9"/>
    <x v="6"/>
    <x v="0"/>
    <d v="2014-01-11T00:00:00"/>
    <s v="Shipping Company A"/>
    <s v="Sven Mortensen"/>
    <s v="123 9th Street"/>
    <s v="Salt Lake City"/>
    <s v="UT"/>
    <n v="99999"/>
    <s v="FRANCE"/>
    <s v="Chèque"/>
    <s v="Ravioli"/>
    <s v="Pasta"/>
    <n v="19.5"/>
    <n v="57"/>
    <x v="26"/>
    <n v="110.0385"/>
    <x v="11"/>
  </r>
  <r>
    <n v="1028"/>
    <x v="15"/>
    <n v="9"/>
    <x v="10"/>
    <s v="123 9th Street"/>
    <s v="Salt Lake City"/>
    <s v="UT"/>
    <n v="99999"/>
    <x v="9"/>
    <x v="6"/>
    <x v="0"/>
    <d v="2014-01-11T00:00:00"/>
    <s v="Shipping Company A"/>
    <s v="Sven Mortensen"/>
    <s v="123 9th Street"/>
    <s v="Salt Lake City"/>
    <s v="UT"/>
    <n v="99999"/>
    <s v="FRANCE"/>
    <s v="Chèque"/>
    <s v="Mozzarella"/>
    <s v="Dairy Products"/>
    <n v="34.799999999999997"/>
    <n v="81"/>
    <x v="27"/>
    <n v="295.97399999999999"/>
    <x v="11"/>
  </r>
  <r>
    <n v="1029"/>
    <x v="7"/>
    <n v="6"/>
    <x v="6"/>
    <s v="123 6th Street"/>
    <s v="Milwaukee"/>
    <s v="WI"/>
    <n v="99999"/>
    <x v="6"/>
    <x v="4"/>
    <x v="3"/>
    <d v="2014-01-08T00:00:00"/>
    <s v="Shipping Company B"/>
    <s v="Francisco Pérez-Olaeta"/>
    <s v="123 6th Street"/>
    <s v="Milwaukee"/>
    <s v="WI"/>
    <n v="99999"/>
    <s v="FRANCE"/>
    <s v="CB"/>
    <s v="Beer"/>
    <s v="Beverages"/>
    <n v="14"/>
    <n v="71"/>
    <x v="28"/>
    <n v="95.424000000000007"/>
    <x v="7"/>
  </r>
  <r>
    <n v="1030"/>
    <x v="16"/>
    <n v="8"/>
    <x v="3"/>
    <s v="123 8th Street"/>
    <s v="Portland"/>
    <s v="OR"/>
    <n v="99999"/>
    <x v="3"/>
    <x v="2"/>
    <x v="3"/>
    <d v="2014-02-10T00:00:00"/>
    <s v="Shipping Company B"/>
    <s v="Elizabeth Andersen"/>
    <s v="123 8th Street"/>
    <s v="Portland"/>
    <s v="OR"/>
    <n v="99999"/>
    <s v="FRANCE"/>
    <s v="Chèque"/>
    <s v="Curry Sauce"/>
    <s v="Sauces"/>
    <n v="40"/>
    <n v="32"/>
    <x v="11"/>
    <n v="129.28"/>
    <x v="4"/>
  </r>
  <r>
    <n v="1031"/>
    <x v="17"/>
    <n v="3"/>
    <x v="5"/>
    <s v="123 3rd Street"/>
    <s v="Los Angelas"/>
    <s v="CA"/>
    <n v="99999"/>
    <x v="5"/>
    <x v="0"/>
    <x v="0"/>
    <d v="2014-02-05T00:00:00"/>
    <s v="Shipping Company B"/>
    <s v="Thomas Axerr"/>
    <s v="123 3rd Street"/>
    <s v="Los Angelas"/>
    <s v="CA"/>
    <n v="99999"/>
    <s v="FRANCE"/>
    <s v="Espèce"/>
    <s v="Syrup"/>
    <s v="Condiments"/>
    <n v="10"/>
    <n v="63"/>
    <x v="29"/>
    <n v="65.52"/>
    <x v="6"/>
  </r>
  <r>
    <n v="1032"/>
    <x v="17"/>
    <n v="3"/>
    <x v="5"/>
    <s v="123 3rd Street"/>
    <s v="Los Angelas"/>
    <s v="CA"/>
    <n v="99999"/>
    <x v="5"/>
    <x v="0"/>
    <x v="0"/>
    <d v="2014-02-05T00:00:00"/>
    <s v="Shipping Company B"/>
    <s v="Thomas Axerr"/>
    <s v="123 3rd Street"/>
    <s v="Los Angelas"/>
    <s v="CA"/>
    <n v="99999"/>
    <s v="FRANCE"/>
    <s v="Espèce"/>
    <s v="Curry Sauce"/>
    <s v="Sauces"/>
    <n v="40"/>
    <n v="30"/>
    <x v="30"/>
    <n v="120"/>
    <x v="6"/>
  </r>
  <r>
    <n v="1033"/>
    <x v="18"/>
    <n v="6"/>
    <x v="6"/>
    <s v="123 6th Street"/>
    <s v="Milwaukee"/>
    <s v="WI"/>
    <n v="99999"/>
    <x v="6"/>
    <x v="4"/>
    <x v="3"/>
    <d v="2014-02-08T00:00:00"/>
    <s v="Shipping Company B"/>
    <s v="Francisco Pérez-Olaeta"/>
    <s v="123 6th Street"/>
    <s v="Milwaukee"/>
    <s v="WI"/>
    <n v="99999"/>
    <s v="FRANCE"/>
    <s v="CB"/>
    <m/>
    <m/>
    <n v="0"/>
    <n v="0"/>
    <x v="24"/>
    <n v="43"/>
    <x v="7"/>
  </r>
  <r>
    <n v="1080"/>
    <x v="19"/>
    <n v="28"/>
    <x v="7"/>
    <s v="789 28th Street"/>
    <s v="Memphis"/>
    <s v="TN"/>
    <n v="99999"/>
    <x v="7"/>
    <x v="5"/>
    <x v="2"/>
    <d v="2014-03-30T00:00:00"/>
    <s v="Shipping Company C"/>
    <s v="Amritansh Raghav"/>
    <s v="789 28th Street"/>
    <s v="Memphis"/>
    <s v="TN"/>
    <n v="99999"/>
    <s v="FRANCE"/>
    <s v="CB"/>
    <s v="Coffee"/>
    <s v="Beverages"/>
    <n v="46"/>
    <n v="17"/>
    <x v="31"/>
    <n v="80.546000000000006"/>
    <x v="8"/>
  </r>
  <r>
    <n v="1035"/>
    <x v="16"/>
    <n v="8"/>
    <x v="3"/>
    <s v="123 8th Street"/>
    <s v="Portland"/>
    <s v="OR"/>
    <n v="99999"/>
    <x v="3"/>
    <x v="2"/>
    <x v="3"/>
    <d v="2014-02-10T00:00:00"/>
    <s v="Shipping Company C"/>
    <s v="Elizabeth Andersen"/>
    <s v="123 8th Street"/>
    <s v="Portland"/>
    <s v="OR"/>
    <n v="99999"/>
    <s v="FRANCE"/>
    <s v="Chèque"/>
    <m/>
    <m/>
    <n v="0"/>
    <n v="0"/>
    <x v="24"/>
    <n v="46"/>
    <x v="4"/>
  </r>
  <r>
    <n v="1085"/>
    <x v="12"/>
    <n v="4"/>
    <x v="1"/>
    <s v="123 4th Street"/>
    <s v="New York"/>
    <s v="NY"/>
    <n v="99999"/>
    <x v="1"/>
    <x v="1"/>
    <x v="1"/>
    <d v="2014-04-06T00:00:00"/>
    <s v="Shipping Company C"/>
    <s v="Christina Lee"/>
    <s v="123 4th Street"/>
    <s v="New York"/>
    <s v="NY"/>
    <n v="99999"/>
    <s v="FRANCE"/>
    <s v="Chèque"/>
    <s v="Chocolate Biscuits Mix"/>
    <s v="Baked Goods &amp; Mixes"/>
    <n v="9.1999999999999993"/>
    <n v="62"/>
    <x v="32"/>
    <n v="58.751199999999997"/>
    <x v="1"/>
  </r>
  <r>
    <n v="1128"/>
    <x v="20"/>
    <n v="4"/>
    <x v="1"/>
    <s v="123 4th Street"/>
    <s v="New York"/>
    <s v="NY"/>
    <n v="99999"/>
    <x v="1"/>
    <x v="1"/>
    <x v="1"/>
    <d v="2014-05-06T00:00:00"/>
    <s v="Shipping Company A"/>
    <s v="Christina Lee"/>
    <s v="123 4th Street"/>
    <s v="New York"/>
    <s v="NY"/>
    <n v="99999"/>
    <s v="FRANCE"/>
    <s v="CB"/>
    <s v="Marmalade"/>
    <s v="Jams, Preserves"/>
    <n v="81"/>
    <n v="23"/>
    <x v="33"/>
    <n v="195.61500000000001"/>
    <x v="1"/>
  </r>
  <r>
    <n v="1089"/>
    <x v="21"/>
    <n v="28"/>
    <x v="7"/>
    <s v="789 28th Street"/>
    <s v="Memphis"/>
    <s v="TN"/>
    <n v="99999"/>
    <x v="7"/>
    <x v="5"/>
    <x v="2"/>
    <d v="2014-04-30T00:00:00"/>
    <s v="Shipping Company C"/>
    <s v="Amritansh Raghav"/>
    <s v="789 28th Street"/>
    <s v="Memphis"/>
    <s v="TN"/>
    <n v="99999"/>
    <s v="FRANCE"/>
    <s v="Chèque"/>
    <s v="Coffee"/>
    <s v="Beverages"/>
    <n v="46"/>
    <n v="96"/>
    <x v="34"/>
    <n v="463.68000000000006"/>
    <x v="8"/>
  </r>
  <r>
    <n v="1040"/>
    <x v="22"/>
    <n v="1"/>
    <x v="9"/>
    <s v="123 1st Street"/>
    <s v="Seattle"/>
    <s v="WA"/>
    <n v="99999"/>
    <x v="8"/>
    <x v="2"/>
    <x v="3"/>
    <m/>
    <s v="Shipping Company C"/>
    <s v="Anna Bedecs"/>
    <s v="123 1st Street"/>
    <s v="Seattle"/>
    <s v="WA"/>
    <n v="99999"/>
    <s v="FRANCE"/>
    <m/>
    <s v="Crab Meat"/>
    <s v="Canned Meat"/>
    <n v="18.399999999999999"/>
    <n v="13"/>
    <x v="35"/>
    <n v="23.680800000000001"/>
    <x v="10"/>
  </r>
  <r>
    <n v="1102"/>
    <x v="23"/>
    <n v="28"/>
    <x v="7"/>
    <s v="789 28th Street"/>
    <s v="Memphis"/>
    <s v="TN"/>
    <n v="99999"/>
    <x v="7"/>
    <x v="5"/>
    <x v="2"/>
    <d v="2014-05-30T00:00:00"/>
    <s v="Shipping Company C"/>
    <s v="Amritansh Raghav"/>
    <s v="789 28th Street"/>
    <s v="Memphis"/>
    <s v="TN"/>
    <n v="99999"/>
    <s v="FRANCE"/>
    <s v="Chèque"/>
    <s v="Coffee"/>
    <s v="Beverages"/>
    <n v="46"/>
    <n v="36"/>
    <x v="36"/>
    <n v="165.60000000000002"/>
    <x v="8"/>
  </r>
  <r>
    <n v="1042"/>
    <x v="24"/>
    <n v="9"/>
    <x v="10"/>
    <s v="123 9th Street"/>
    <s v="Salt Lake City"/>
    <s v="UT"/>
    <n v="99999"/>
    <x v="9"/>
    <x v="6"/>
    <x v="0"/>
    <d v="2014-02-11T00:00:00"/>
    <s v="Shipping Company A"/>
    <s v="Sven Mortensen"/>
    <s v="123 9th Street"/>
    <s v="Salt Lake City"/>
    <s v="UT"/>
    <n v="99999"/>
    <s v="FRANCE"/>
    <s v="Chèque"/>
    <s v="Clam Chowder"/>
    <s v="Soups"/>
    <n v="9.65"/>
    <n v="27"/>
    <x v="37"/>
    <n v="24.752250000000004"/>
    <x v="11"/>
  </r>
  <r>
    <n v="1043"/>
    <x v="18"/>
    <n v="6"/>
    <x v="6"/>
    <s v="123 6th Street"/>
    <s v="Milwaukee"/>
    <s v="WI"/>
    <n v="99999"/>
    <x v="6"/>
    <x v="4"/>
    <x v="3"/>
    <d v="2014-02-08T00:00:00"/>
    <s v="Shipping Company B"/>
    <s v="Francisco Pérez-Olaeta"/>
    <s v="123 6th Street"/>
    <s v="Milwaukee"/>
    <s v="WI"/>
    <n v="99999"/>
    <s v="FRANCE"/>
    <s v="CB"/>
    <s v="Chocolate"/>
    <s v="Candy"/>
    <n v="12.75"/>
    <n v="71"/>
    <x v="38"/>
    <n v="91.430250000000001"/>
    <x v="7"/>
  </r>
  <r>
    <n v="1044"/>
    <x v="16"/>
    <n v="8"/>
    <x v="3"/>
    <s v="123 8th Street"/>
    <s v="Portland"/>
    <s v="OR"/>
    <n v="99999"/>
    <x v="3"/>
    <x v="2"/>
    <x v="3"/>
    <d v="2014-02-10T00:00:00"/>
    <s v="Shipping Company B"/>
    <s v="Elizabeth Andersen"/>
    <s v="123 8th Street"/>
    <s v="Portland"/>
    <s v="OR"/>
    <n v="99999"/>
    <s v="FRANCE"/>
    <s v="Chèque"/>
    <s v="Chocolate"/>
    <s v="Candy"/>
    <n v="12.75"/>
    <n v="13"/>
    <x v="39"/>
    <n v="15.746249999999998"/>
    <x v="4"/>
  </r>
  <r>
    <n v="1129"/>
    <x v="20"/>
    <n v="4"/>
    <x v="1"/>
    <s v="123 4th Street"/>
    <s v="New York"/>
    <s v="NY"/>
    <n v="99999"/>
    <x v="1"/>
    <x v="1"/>
    <x v="1"/>
    <d v="2014-05-06T00:00:00"/>
    <s v="Shipping Company A"/>
    <s v="Christina Lee"/>
    <s v="123 4th Street"/>
    <s v="New York"/>
    <s v="NY"/>
    <n v="99999"/>
    <s v="FRANCE"/>
    <s v="CB"/>
    <s v="Long Grain Rice"/>
    <s v="Grains"/>
    <n v="7"/>
    <n v="72"/>
    <x v="40"/>
    <n v="51.912000000000006"/>
    <x v="1"/>
  </r>
  <r>
    <n v="1114"/>
    <x v="23"/>
    <n v="28"/>
    <x v="7"/>
    <s v="789 28th Street"/>
    <s v="Memphis"/>
    <s v="TN"/>
    <n v="99999"/>
    <x v="7"/>
    <x v="5"/>
    <x v="2"/>
    <d v="2014-05-30T00:00:00"/>
    <s v="Shipping Company C"/>
    <s v="Amritansh Raghav"/>
    <s v="789 28th Street"/>
    <s v="Memphis"/>
    <s v="TN"/>
    <n v="99999"/>
    <s v="FRANCE"/>
    <s v="CB"/>
    <s v="Clam Chowder"/>
    <s v="Soups"/>
    <n v="9.65"/>
    <n v="74"/>
    <x v="41"/>
    <n v="67.839500000000001"/>
    <x v="8"/>
  </r>
  <r>
    <n v="1047"/>
    <x v="25"/>
    <n v="29"/>
    <x v="4"/>
    <s v="789 29th Street"/>
    <s v="Denver"/>
    <s v="CO"/>
    <n v="99999"/>
    <x v="4"/>
    <x v="3"/>
    <x v="0"/>
    <d v="2014-03-03T00:00:00"/>
    <s v="Shipping Company B"/>
    <s v="Soo Jung Lee"/>
    <s v="789 29th Street"/>
    <s v="Denver"/>
    <s v="CO"/>
    <n v="99999"/>
    <s v="FRANCE"/>
    <s v="Chèque"/>
    <s v="Fruit Cocktail"/>
    <s v="Fruit &amp; Veg"/>
    <n v="39"/>
    <n v="26"/>
    <x v="42"/>
    <n v="106.47000000000001"/>
    <x v="10"/>
  </r>
  <r>
    <n v="1048"/>
    <x v="18"/>
    <n v="6"/>
    <x v="6"/>
    <s v="123 6th Street"/>
    <s v="Milwaukee"/>
    <s v="WI"/>
    <n v="99999"/>
    <x v="6"/>
    <x v="4"/>
    <x v="3"/>
    <d v="2014-02-08T00:00:00"/>
    <s v="Shipping Company C"/>
    <s v="Francisco Pérez-Olaeta"/>
    <s v="123 6th Street"/>
    <s v="Milwaukee"/>
    <s v="WI"/>
    <n v="99999"/>
    <s v="FRANCE"/>
    <s v="Chèque"/>
    <s v="Dried Pears"/>
    <s v="Dried Fruit &amp; Nuts"/>
    <n v="30"/>
    <n v="96"/>
    <x v="43"/>
    <n v="296.64"/>
    <x v="7"/>
  </r>
  <r>
    <n v="1049"/>
    <x v="18"/>
    <n v="6"/>
    <x v="6"/>
    <s v="123 6th Street"/>
    <s v="Milwaukee"/>
    <s v="WI"/>
    <n v="99999"/>
    <x v="6"/>
    <x v="4"/>
    <x v="3"/>
    <d v="2014-02-08T00:00:00"/>
    <s v="Shipping Company C"/>
    <s v="Francisco Pérez-Olaeta"/>
    <s v="123 6th Street"/>
    <s v="Milwaukee"/>
    <s v="WI"/>
    <n v="99999"/>
    <s v="FRANCE"/>
    <s v="Chèque"/>
    <s v="Dried Apples"/>
    <s v="Dried Fruit &amp; Nuts"/>
    <n v="53"/>
    <n v="16"/>
    <x v="44"/>
    <n v="88.192000000000021"/>
    <x v="7"/>
  </r>
  <r>
    <n v="1161"/>
    <x v="26"/>
    <n v="4"/>
    <x v="1"/>
    <s v="123 4th Street"/>
    <s v="New York"/>
    <s v="NY"/>
    <n v="99999"/>
    <x v="1"/>
    <x v="1"/>
    <x v="1"/>
    <d v="2014-06-06T00:00:00"/>
    <s v="Shipping Company A"/>
    <s v="Christina Lee"/>
    <s v="123 4th Street"/>
    <s v="New York"/>
    <s v="NY"/>
    <n v="99999"/>
    <s v="FRANCE"/>
    <s v="CB"/>
    <s v="Marmalade"/>
    <s v="Jams, Preserves"/>
    <n v="81"/>
    <n v="98"/>
    <x v="45"/>
    <n v="769.98599999999999"/>
    <x v="1"/>
  </r>
  <r>
    <n v="1051"/>
    <x v="17"/>
    <n v="3"/>
    <x v="5"/>
    <s v="123 3rd Street"/>
    <s v="Los Angelas"/>
    <s v="CA"/>
    <n v="99999"/>
    <x v="5"/>
    <x v="0"/>
    <x v="0"/>
    <m/>
    <m/>
    <s v="Thomas Axerr"/>
    <s v="123 3rd Street"/>
    <s v="Los Angelas"/>
    <s v="CA"/>
    <n v="99999"/>
    <s v="FRANCE"/>
    <m/>
    <s v="Green Tea"/>
    <s v="Beverages"/>
    <n v="2.99"/>
    <n v="75"/>
    <x v="46"/>
    <n v="23.097750000000005"/>
    <x v="6"/>
  </r>
  <r>
    <n v="1052"/>
    <x v="27"/>
    <n v="9"/>
    <x v="10"/>
    <s v="123 9th Street"/>
    <s v="Salt Lake City"/>
    <s v="UT"/>
    <n v="99999"/>
    <x v="9"/>
    <x v="6"/>
    <x v="0"/>
    <d v="2014-03-11T00:00:00"/>
    <s v="Shipping Company A"/>
    <s v="Sven Mortensen"/>
    <s v="123 9th Street"/>
    <s v="Salt Lake City"/>
    <s v="UT"/>
    <n v="99999"/>
    <s v="FRANCE"/>
    <s v="Chèque"/>
    <s v="Ravioli"/>
    <s v="Pasta"/>
    <n v="19.5"/>
    <n v="55"/>
    <x v="47"/>
    <n v="108.32250000000001"/>
    <x v="11"/>
  </r>
  <r>
    <n v="1053"/>
    <x v="28"/>
    <n v="9"/>
    <x v="10"/>
    <s v="123 9th Street"/>
    <s v="Salt Lake City"/>
    <s v="UT"/>
    <n v="99999"/>
    <x v="9"/>
    <x v="6"/>
    <x v="0"/>
    <d v="2014-03-11T00:00:00"/>
    <s v="Shipping Company A"/>
    <s v="Sven Mortensen"/>
    <s v="123 9th Street"/>
    <s v="Salt Lake City"/>
    <s v="UT"/>
    <n v="99999"/>
    <s v="FRANCE"/>
    <s v="Chèque"/>
    <s v="Mozzarella"/>
    <s v="Dairy Products"/>
    <n v="34.799999999999997"/>
    <n v="11"/>
    <x v="48"/>
    <n v="36.748799999999996"/>
    <x v="12"/>
  </r>
  <r>
    <n v="1054"/>
    <x v="29"/>
    <n v="6"/>
    <x v="6"/>
    <s v="123 6th Street"/>
    <s v="Milwaukee"/>
    <s v="WI"/>
    <n v="99999"/>
    <x v="6"/>
    <x v="4"/>
    <x v="3"/>
    <d v="2014-03-08T00:00:00"/>
    <s v="Shipping Company B"/>
    <s v="Francisco Pérez-Olaeta"/>
    <s v="123 6th Street"/>
    <s v="Milwaukee"/>
    <s v="WI"/>
    <n v="99999"/>
    <s v="FRANCE"/>
    <s v="CB"/>
    <s v="Beer"/>
    <s v="Beverages"/>
    <n v="14"/>
    <n v="53"/>
    <x v="49"/>
    <n v="71.974000000000004"/>
    <x v="7"/>
  </r>
  <r>
    <n v="1055"/>
    <x v="30"/>
    <n v="8"/>
    <x v="3"/>
    <s v="123 8th Street"/>
    <s v="Portland"/>
    <s v="OR"/>
    <n v="99999"/>
    <x v="3"/>
    <x v="2"/>
    <x v="3"/>
    <d v="2014-03-10T00:00:00"/>
    <s v="Shipping Company B"/>
    <s v="Elizabeth Andersen"/>
    <s v="123 8th Street"/>
    <s v="Portland"/>
    <s v="OR"/>
    <n v="99999"/>
    <s v="FRANCE"/>
    <s v="Chèque"/>
    <s v="Curry Sauce"/>
    <s v="Sauces"/>
    <n v="40"/>
    <n v="85"/>
    <x v="50"/>
    <n v="357"/>
    <x v="4"/>
  </r>
  <r>
    <n v="1056"/>
    <x v="30"/>
    <n v="8"/>
    <x v="3"/>
    <s v="123 8th Street"/>
    <s v="Portland"/>
    <s v="OR"/>
    <n v="99999"/>
    <x v="3"/>
    <x v="2"/>
    <x v="3"/>
    <d v="2014-03-10T00:00:00"/>
    <s v="Shipping Company B"/>
    <s v="Elizabeth Andersen"/>
    <s v="123 8th Street"/>
    <s v="Portland"/>
    <s v="OR"/>
    <n v="99999"/>
    <s v="FRANCE"/>
    <s v="Chèque"/>
    <s v="Chocolate Biscuits Mix"/>
    <s v="Baked Goods &amp; Mixes"/>
    <n v="9.1999999999999993"/>
    <n v="97"/>
    <x v="51"/>
    <n v="91.024800000000013"/>
    <x v="4"/>
  </r>
  <r>
    <n v="1162"/>
    <x v="26"/>
    <n v="4"/>
    <x v="1"/>
    <s v="123 4th Street"/>
    <s v="New York"/>
    <s v="NY"/>
    <n v="99999"/>
    <x v="1"/>
    <x v="1"/>
    <x v="1"/>
    <d v="2014-06-06T00:00:00"/>
    <s v="Shipping Company A"/>
    <s v="Christina Lee"/>
    <s v="123 4th Street"/>
    <s v="New York"/>
    <s v="NY"/>
    <n v="99999"/>
    <s v="FRANCE"/>
    <s v="CB"/>
    <s v="Long Grain Rice"/>
    <s v="Grains"/>
    <n v="7"/>
    <n v="61"/>
    <x v="52"/>
    <n v="42.273000000000003"/>
    <x v="1"/>
  </r>
  <r>
    <n v="1115"/>
    <x v="23"/>
    <n v="28"/>
    <x v="7"/>
    <s v="789 28th Street"/>
    <s v="Memphis"/>
    <s v="TN"/>
    <n v="99999"/>
    <x v="7"/>
    <x v="5"/>
    <x v="2"/>
    <d v="2014-05-30T00:00:00"/>
    <s v="Shipping Company C"/>
    <s v="Amritansh Raghav"/>
    <s v="789 28th Street"/>
    <s v="Memphis"/>
    <s v="TN"/>
    <n v="99999"/>
    <s v="FRANCE"/>
    <s v="CB"/>
    <s v="Crab Meat"/>
    <s v="Canned Meat"/>
    <n v="18.399999999999999"/>
    <n v="25"/>
    <x v="53"/>
    <n v="46.46"/>
    <x v="8"/>
  </r>
  <r>
    <n v="1147"/>
    <x v="31"/>
    <n v="28"/>
    <x v="7"/>
    <s v="789 28th Street"/>
    <s v="Memphis"/>
    <s v="TN"/>
    <n v="99999"/>
    <x v="7"/>
    <x v="5"/>
    <x v="2"/>
    <d v="2014-06-30T00:00:00"/>
    <s v="Shipping Company C"/>
    <s v="Amritansh Raghav"/>
    <s v="789 28th Street"/>
    <s v="Memphis"/>
    <s v="TN"/>
    <n v="99999"/>
    <s v="FRANCE"/>
    <s v="CB"/>
    <s v="Clam Chowder"/>
    <s v="Soups"/>
    <n v="9.65"/>
    <n v="60"/>
    <x v="54"/>
    <n v="57.321000000000005"/>
    <x v="8"/>
  </r>
  <r>
    <n v="1148"/>
    <x v="31"/>
    <n v="28"/>
    <x v="7"/>
    <s v="789 28th Street"/>
    <s v="Memphis"/>
    <s v="TN"/>
    <n v="99999"/>
    <x v="7"/>
    <x v="5"/>
    <x v="2"/>
    <d v="2014-06-30T00:00:00"/>
    <s v="Shipping Company C"/>
    <s v="Amritansh Raghav"/>
    <s v="789 28th Street"/>
    <s v="Memphis"/>
    <s v="TN"/>
    <n v="99999"/>
    <s v="FRANCE"/>
    <s v="CB"/>
    <s v="Crab Meat"/>
    <s v="Canned Meat"/>
    <n v="18.399999999999999"/>
    <n v="98"/>
    <x v="55"/>
    <n v="183.9264"/>
    <x v="8"/>
  </r>
  <r>
    <n v="1061"/>
    <x v="32"/>
    <n v="29"/>
    <x v="4"/>
    <s v="789 29th Street"/>
    <s v="Denver"/>
    <s v="CO"/>
    <n v="99999"/>
    <x v="4"/>
    <x v="3"/>
    <x v="0"/>
    <d v="2014-03-31T00:00:00"/>
    <s v="Shipping Company B"/>
    <s v="Soo Jung Lee"/>
    <s v="789 29th Street"/>
    <s v="Denver"/>
    <s v="CO"/>
    <n v="99999"/>
    <s v="FRANCE"/>
    <s v="Chèque"/>
    <s v="Beer"/>
    <s v="Beverages"/>
    <n v="14"/>
    <n v="72"/>
    <x v="56"/>
    <n v="100.80000000000001"/>
    <x v="5"/>
  </r>
  <r>
    <n v="1062"/>
    <x v="29"/>
    <n v="6"/>
    <x v="6"/>
    <s v="123 6th Street"/>
    <s v="Milwaukee"/>
    <s v="WI"/>
    <n v="99999"/>
    <x v="6"/>
    <x v="4"/>
    <x v="3"/>
    <d v="2014-03-08T00:00:00"/>
    <s v="Shipping Company C"/>
    <s v="Francisco Pérez-Olaeta"/>
    <s v="123 6th Street"/>
    <s v="Milwaukee"/>
    <s v="WI"/>
    <n v="99999"/>
    <s v="FRANCE"/>
    <s v="Chèque"/>
    <s v="Chocolate"/>
    <s v="Candy"/>
    <n v="12.75"/>
    <n v="16"/>
    <x v="57"/>
    <n v="20.196000000000002"/>
    <x v="7"/>
  </r>
  <r>
    <n v="1186"/>
    <x v="26"/>
    <n v="4"/>
    <x v="1"/>
    <s v="123 4th Street"/>
    <s v="New York"/>
    <s v="NY"/>
    <n v="99999"/>
    <x v="1"/>
    <x v="1"/>
    <x v="1"/>
    <m/>
    <m/>
    <s v="Christina Lee"/>
    <s v="123 4th Street"/>
    <s v="New York"/>
    <s v="NY"/>
    <n v="99999"/>
    <s v="FRANCE"/>
    <m/>
    <s v="Gnocchi"/>
    <s v="Pasta"/>
    <n v="38"/>
    <n v="85"/>
    <x v="58"/>
    <n v="319.77"/>
    <x v="1"/>
  </r>
  <r>
    <n v="1203"/>
    <x v="33"/>
    <n v="4"/>
    <x v="1"/>
    <s v="123 4th Street"/>
    <s v="New York"/>
    <s v="NY"/>
    <n v="99999"/>
    <x v="1"/>
    <x v="1"/>
    <x v="1"/>
    <d v="2014-07-06T00:00:00"/>
    <s v="Shipping Company A"/>
    <s v="Christina Lee"/>
    <s v="123 4th Street"/>
    <s v="New York"/>
    <s v="NY"/>
    <n v="99999"/>
    <s v="FRANCE"/>
    <s v="CB"/>
    <s v="Marmalade"/>
    <s v="Jams, Preserves"/>
    <n v="81"/>
    <n v="55"/>
    <x v="59"/>
    <n v="445.5"/>
    <x v="1"/>
  </r>
  <r>
    <n v="1067"/>
    <x v="30"/>
    <n v="8"/>
    <x v="3"/>
    <s v="123 8th Street"/>
    <s v="Portland"/>
    <s v="OR"/>
    <n v="99999"/>
    <x v="3"/>
    <x v="2"/>
    <x v="3"/>
    <d v="2014-03-10T00:00:00"/>
    <s v="Shipping Company C"/>
    <s v="Elizabeth Andersen"/>
    <s v="123 8th Street"/>
    <s v="Portland"/>
    <s v="OR"/>
    <n v="99999"/>
    <s v="FRANCE"/>
    <s v="CB"/>
    <s v="Mozzarella"/>
    <s v="Dairy Products"/>
    <n v="34.799999999999997"/>
    <n v="63"/>
    <x v="60"/>
    <n v="217.04759999999999"/>
    <x v="4"/>
  </r>
  <r>
    <n v="1070"/>
    <x v="34"/>
    <n v="3"/>
    <x v="5"/>
    <s v="123 3rd Street"/>
    <s v="Los Angelas"/>
    <s v="CA"/>
    <n v="99999"/>
    <x v="5"/>
    <x v="0"/>
    <x v="0"/>
    <d v="2014-03-05T00:00:00"/>
    <s v="Shipping Company B"/>
    <s v="Thomas Axerr"/>
    <s v="123 3rd Street"/>
    <s v="Los Angelas"/>
    <s v="CA"/>
    <n v="99999"/>
    <s v="FRANCE"/>
    <s v="Espèce"/>
    <s v="Syrup"/>
    <s v="Condiments"/>
    <n v="10"/>
    <n v="48"/>
    <x v="61"/>
    <n v="48"/>
    <x v="6"/>
  </r>
  <r>
    <n v="1071"/>
    <x v="35"/>
    <n v="3"/>
    <x v="5"/>
    <s v="123 3rd Street"/>
    <s v="Los Angelas"/>
    <s v="CA"/>
    <n v="99999"/>
    <x v="5"/>
    <x v="0"/>
    <x v="0"/>
    <d v="2014-03-05T00:00:00"/>
    <s v="Shipping Company B"/>
    <s v="Thomas Axerr"/>
    <s v="123 3rd Street"/>
    <s v="Los Angelas"/>
    <s v="CA"/>
    <n v="99999"/>
    <s v="FRANCE"/>
    <s v="Espèce"/>
    <s v="Curry Sauce"/>
    <s v="Sauces"/>
    <n v="40"/>
    <n v="71"/>
    <x v="62"/>
    <n v="295.36"/>
    <x v="13"/>
  </r>
  <r>
    <n v="1204"/>
    <x v="33"/>
    <n v="4"/>
    <x v="1"/>
    <s v="123 4th Street"/>
    <s v="New York"/>
    <s v="NY"/>
    <n v="99999"/>
    <x v="1"/>
    <x v="1"/>
    <x v="1"/>
    <d v="2014-07-06T00:00:00"/>
    <s v="Shipping Company A"/>
    <s v="Christina Lee"/>
    <s v="123 4th Street"/>
    <s v="New York"/>
    <s v="NY"/>
    <n v="99999"/>
    <s v="FRANCE"/>
    <s v="CB"/>
    <s v="Long Grain Rice"/>
    <s v="Grains"/>
    <n v="7"/>
    <n v="19"/>
    <x v="63"/>
    <n v="12.901"/>
    <x v="1"/>
  </r>
  <r>
    <n v="1248"/>
    <x v="36"/>
    <n v="4"/>
    <x v="1"/>
    <s v="123 4th Street"/>
    <s v="New York"/>
    <s v="NY"/>
    <n v="99999"/>
    <x v="1"/>
    <x v="1"/>
    <x v="1"/>
    <d v="2014-08-06T00:00:00"/>
    <s v="Shipping Company A"/>
    <s v="Christina Lee"/>
    <s v="123 4th Street"/>
    <s v="New York"/>
    <s v="NY"/>
    <n v="99999"/>
    <s v="FRANCE"/>
    <s v="CB"/>
    <s v="Marmalade"/>
    <s v="Jams, Preserves"/>
    <n v="81"/>
    <n v="32"/>
    <x v="64"/>
    <n v="251.42399999999998"/>
    <x v="1"/>
  </r>
  <r>
    <n v="1177"/>
    <x v="31"/>
    <n v="28"/>
    <x v="7"/>
    <s v="789 28th Street"/>
    <s v="Memphis"/>
    <s v="TN"/>
    <n v="99999"/>
    <x v="7"/>
    <x v="5"/>
    <x v="2"/>
    <d v="2014-06-30T00:00:00"/>
    <s v="Shipping Company C"/>
    <s v="Amritansh Raghav"/>
    <s v="789 28th Street"/>
    <s v="Memphis"/>
    <s v="TN"/>
    <n v="99999"/>
    <s v="FRANCE"/>
    <s v="CB"/>
    <s v="Coffee"/>
    <s v="Beverages"/>
    <n v="46"/>
    <n v="74"/>
    <x v="65"/>
    <n v="340.40000000000003"/>
    <x v="8"/>
  </r>
  <r>
    <n v="1079"/>
    <x v="25"/>
    <n v="1"/>
    <x v="9"/>
    <s v="123 1st Street"/>
    <s v="Seattle"/>
    <s v="WA"/>
    <n v="99999"/>
    <x v="8"/>
    <x v="2"/>
    <x v="3"/>
    <m/>
    <s v="Shipping Company C"/>
    <s v="Anna Bedecs"/>
    <s v="123 1st Street"/>
    <s v="Seattle"/>
    <s v="WA"/>
    <n v="99999"/>
    <s v="FRANCE"/>
    <m/>
    <s v="Crab Meat"/>
    <s v="Canned Meat"/>
    <n v="18.399999999999999"/>
    <n v="75"/>
    <x v="66"/>
    <n v="138"/>
    <x v="10"/>
  </r>
  <r>
    <n v="1189"/>
    <x v="37"/>
    <n v="28"/>
    <x v="7"/>
    <s v="789 28th Street"/>
    <s v="Memphis"/>
    <s v="TN"/>
    <n v="99999"/>
    <x v="7"/>
    <x v="5"/>
    <x v="2"/>
    <d v="2014-07-30T00:00:00"/>
    <s v="Shipping Company C"/>
    <s v="Amritansh Raghav"/>
    <s v="789 28th Street"/>
    <s v="Memphis"/>
    <s v="TN"/>
    <n v="99999"/>
    <s v="FRANCE"/>
    <s v="CB"/>
    <s v="Clam Chowder"/>
    <s v="Soups"/>
    <n v="9.65"/>
    <n v="33"/>
    <x v="67"/>
    <n v="30.252749999999999"/>
    <x v="8"/>
  </r>
  <r>
    <n v="1249"/>
    <x v="36"/>
    <n v="4"/>
    <x v="1"/>
    <s v="123 4th Street"/>
    <s v="New York"/>
    <s v="NY"/>
    <n v="99999"/>
    <x v="1"/>
    <x v="1"/>
    <x v="1"/>
    <d v="2014-08-06T00:00:00"/>
    <s v="Shipping Company A"/>
    <s v="Christina Lee"/>
    <s v="123 4th Street"/>
    <s v="New York"/>
    <s v="NY"/>
    <n v="99999"/>
    <s v="FRANCE"/>
    <s v="CB"/>
    <s v="Long Grain Rice"/>
    <s v="Grains"/>
    <n v="7"/>
    <n v="76"/>
    <x v="68"/>
    <n v="53.732000000000006"/>
    <x v="1"/>
  </r>
  <r>
    <n v="1082"/>
    <x v="38"/>
    <n v="12"/>
    <x v="2"/>
    <s v="123 12th Street"/>
    <s v="Las Vegas"/>
    <s v="NV"/>
    <n v="99999"/>
    <x v="2"/>
    <x v="0"/>
    <x v="2"/>
    <d v="2014-04-14T00:00:00"/>
    <s v="Shipping Company B"/>
    <s v="John Edwards"/>
    <s v="123 12th Street"/>
    <s v="Las Vegas"/>
    <s v="NV"/>
    <n v="99999"/>
    <s v="FRANCE"/>
    <s v="CB"/>
    <s v="Chai"/>
    <s v="Beverages"/>
    <n v="18"/>
    <n v="74"/>
    <x v="69"/>
    <n v="137.19600000000003"/>
    <x v="14"/>
  </r>
  <r>
    <n v="1083"/>
    <x v="39"/>
    <n v="12"/>
    <x v="2"/>
    <s v="123 12th Street"/>
    <s v="Las Vegas"/>
    <s v="NV"/>
    <n v="99999"/>
    <x v="2"/>
    <x v="0"/>
    <x v="2"/>
    <d v="2014-04-14T00:00:00"/>
    <s v="Shipping Company B"/>
    <s v="John Edwards"/>
    <s v="123 12th Street"/>
    <s v="Las Vegas"/>
    <s v="NV"/>
    <n v="99999"/>
    <s v="FRANCE"/>
    <s v="CB"/>
    <s v="Coffee"/>
    <s v="Beverages"/>
    <n v="46"/>
    <n v="96"/>
    <x v="34"/>
    <n v="428.35200000000003"/>
    <x v="3"/>
  </r>
  <r>
    <n v="1084"/>
    <x v="40"/>
    <n v="8"/>
    <x v="3"/>
    <s v="123 8th Street"/>
    <s v="Portland"/>
    <s v="OR"/>
    <n v="99999"/>
    <x v="3"/>
    <x v="2"/>
    <x v="3"/>
    <d v="2014-04-10T00:00:00"/>
    <s v="Shipping Company C"/>
    <s v="Elizabeth Andersen"/>
    <s v="123 8th Street"/>
    <s v="Portland"/>
    <s v="OR"/>
    <n v="99999"/>
    <s v="FRANCE"/>
    <s v="CB"/>
    <s v="Chocolate Biscuits Mix"/>
    <s v="Baked Goods &amp; Mixes"/>
    <n v="9.1999999999999993"/>
    <n v="12"/>
    <x v="70"/>
    <n v="11.3712"/>
    <x v="4"/>
  </r>
  <r>
    <n v="1270"/>
    <x v="41"/>
    <n v="4"/>
    <x v="1"/>
    <s v="123 4th Street"/>
    <s v="New York"/>
    <s v="NY"/>
    <n v="99999"/>
    <x v="1"/>
    <x v="1"/>
    <x v="1"/>
    <d v="2014-09-06T00:00:00"/>
    <s v="Shipping Company A"/>
    <s v="Christina Lee"/>
    <s v="123 4th Street"/>
    <s v="New York"/>
    <s v="NY"/>
    <n v="99999"/>
    <s v="FRANCE"/>
    <s v="CB"/>
    <s v="Marmalade"/>
    <s v="Jams, Preserves"/>
    <n v="81"/>
    <n v="54"/>
    <x v="71"/>
    <n v="437.40000000000003"/>
    <x v="1"/>
  </r>
  <r>
    <n v="1086"/>
    <x v="42"/>
    <n v="29"/>
    <x v="4"/>
    <s v="789 29th Street"/>
    <s v="Denver"/>
    <s v="CO"/>
    <n v="99999"/>
    <x v="4"/>
    <x v="3"/>
    <x v="0"/>
    <d v="2014-05-01T00:00:00"/>
    <s v="Shipping Company B"/>
    <s v="Soo Jung Lee"/>
    <s v="789 29th Street"/>
    <s v="Denver"/>
    <s v="CO"/>
    <n v="99999"/>
    <s v="FRANCE"/>
    <s v="Chèque"/>
    <s v="Chocolate"/>
    <s v="Candy"/>
    <n v="12.75"/>
    <n v="35"/>
    <x v="72"/>
    <n v="45.963750000000005"/>
    <x v="5"/>
  </r>
  <r>
    <n v="1087"/>
    <x v="43"/>
    <n v="3"/>
    <x v="5"/>
    <s v="123 3rd Street"/>
    <s v="Los Angelas"/>
    <s v="CA"/>
    <n v="99999"/>
    <x v="5"/>
    <x v="0"/>
    <x v="0"/>
    <d v="2014-04-05T00:00:00"/>
    <s v="Shipping Company B"/>
    <s v="Thomas Axerr"/>
    <s v="123 3rd Street"/>
    <s v="Los Angelas"/>
    <s v="CA"/>
    <n v="99999"/>
    <s v="FRANCE"/>
    <s v="Espèce"/>
    <s v="Clam Chowder"/>
    <s v="Soups"/>
    <n v="9.65"/>
    <n v="95"/>
    <x v="73"/>
    <n v="91.675000000000011"/>
    <x v="6"/>
  </r>
  <r>
    <n v="1088"/>
    <x v="44"/>
    <n v="6"/>
    <x v="6"/>
    <s v="123 6th Street"/>
    <s v="Milwaukee"/>
    <s v="WI"/>
    <n v="99999"/>
    <x v="6"/>
    <x v="4"/>
    <x v="3"/>
    <d v="2014-04-08T00:00:00"/>
    <s v="Shipping Company B"/>
    <s v="Francisco Pérez-Olaeta"/>
    <s v="123 6th Street"/>
    <s v="Milwaukee"/>
    <s v="WI"/>
    <n v="99999"/>
    <s v="FRANCE"/>
    <s v="CB"/>
    <s v="Curry Sauce"/>
    <s v="Sauces"/>
    <n v="40"/>
    <n v="17"/>
    <x v="74"/>
    <n v="68.680000000000007"/>
    <x v="7"/>
  </r>
  <r>
    <n v="1190"/>
    <x v="37"/>
    <n v="28"/>
    <x v="7"/>
    <s v="789 28th Street"/>
    <s v="Memphis"/>
    <s v="TN"/>
    <n v="99999"/>
    <x v="7"/>
    <x v="5"/>
    <x v="2"/>
    <d v="2014-07-30T00:00:00"/>
    <s v="Shipping Company C"/>
    <s v="Amritansh Raghav"/>
    <s v="789 28th Street"/>
    <s v="Memphis"/>
    <s v="TN"/>
    <n v="99999"/>
    <s v="FRANCE"/>
    <s v="CB"/>
    <s v="Crab Meat"/>
    <s v="Canned Meat"/>
    <n v="18.399999999999999"/>
    <n v="47"/>
    <x v="75"/>
    <n v="90.804000000000002"/>
    <x v="8"/>
  </r>
  <r>
    <n v="1090"/>
    <x v="40"/>
    <n v="8"/>
    <x v="3"/>
    <s v="123 8th Street"/>
    <s v="Portland"/>
    <s v="OR"/>
    <n v="99999"/>
    <x v="3"/>
    <x v="2"/>
    <x v="3"/>
    <d v="2014-04-10T00:00:00"/>
    <s v="Shipping Company C"/>
    <s v="Elizabeth Andersen"/>
    <s v="123 8th Street"/>
    <s v="Portland"/>
    <s v="OR"/>
    <n v="99999"/>
    <s v="FRANCE"/>
    <s v="Chèque"/>
    <s v="Chocolate"/>
    <s v="Candy"/>
    <n v="12.75"/>
    <n v="83"/>
    <x v="76"/>
    <n v="102.65025"/>
    <x v="4"/>
  </r>
  <r>
    <n v="1271"/>
    <x v="41"/>
    <n v="4"/>
    <x v="1"/>
    <s v="123 4th Street"/>
    <s v="New York"/>
    <s v="NY"/>
    <n v="99999"/>
    <x v="1"/>
    <x v="1"/>
    <x v="1"/>
    <d v="2014-09-06T00:00:00"/>
    <s v="Shipping Company A"/>
    <s v="Christina Lee"/>
    <s v="123 4th Street"/>
    <s v="New York"/>
    <s v="NY"/>
    <n v="99999"/>
    <s v="FRANCE"/>
    <s v="CB"/>
    <s v="Long Grain Rice"/>
    <s v="Grains"/>
    <n v="7"/>
    <n v="39"/>
    <x v="77"/>
    <n v="27.3"/>
    <x v="1"/>
  </r>
  <r>
    <n v="1092"/>
    <x v="45"/>
    <n v="7"/>
    <x v="8"/>
    <s v="123 7th Street"/>
    <s v="Boise"/>
    <s v="ID"/>
    <n v="99999"/>
    <x v="8"/>
    <x v="2"/>
    <x v="3"/>
    <m/>
    <m/>
    <s v="Ming-Yang Xie"/>
    <s v="123 7th Street"/>
    <s v="Boise"/>
    <s v="ID"/>
    <n v="99999"/>
    <s v="FRANCE"/>
    <m/>
    <s v="Coffee"/>
    <s v="Beverages"/>
    <n v="46"/>
    <n v="59"/>
    <x v="78"/>
    <n v="284.97000000000003"/>
    <x v="9"/>
  </r>
  <r>
    <n v="1309"/>
    <x v="46"/>
    <n v="4"/>
    <x v="1"/>
    <s v="123 4th Street"/>
    <s v="New York"/>
    <s v="NY"/>
    <n v="99999"/>
    <x v="1"/>
    <x v="1"/>
    <x v="1"/>
    <d v="2014-10-06T00:00:00"/>
    <s v="Shipping Company A"/>
    <s v="Christina Lee"/>
    <s v="123 4th Street"/>
    <s v="New York"/>
    <s v="NY"/>
    <n v="99999"/>
    <s v="FRANCE"/>
    <s v="CB"/>
    <s v="Marmalade"/>
    <s v="Jams, Preserves"/>
    <n v="81"/>
    <n v="82"/>
    <x v="79"/>
    <n v="697.41000000000008"/>
    <x v="1"/>
  </r>
  <r>
    <n v="1310"/>
    <x v="47"/>
    <n v="4"/>
    <x v="1"/>
    <s v="123 4th Street"/>
    <s v="New York"/>
    <s v="NY"/>
    <n v="99999"/>
    <x v="1"/>
    <x v="1"/>
    <x v="1"/>
    <d v="2014-10-06T00:00:00"/>
    <s v="Shipping Company A"/>
    <s v="Christina Lee"/>
    <s v="123 4th Street"/>
    <s v="New York"/>
    <s v="NY"/>
    <n v="99999"/>
    <s v="FRANCE"/>
    <s v="CB"/>
    <s v="Long Grain Rice"/>
    <s v="Grains"/>
    <n v="7"/>
    <n v="29"/>
    <x v="80"/>
    <n v="20.3"/>
    <x v="8"/>
  </r>
  <r>
    <n v="1350"/>
    <x v="48"/>
    <n v="4"/>
    <x v="1"/>
    <s v="123 4th Street"/>
    <s v="New York"/>
    <s v="NY"/>
    <n v="99999"/>
    <x v="1"/>
    <x v="1"/>
    <x v="1"/>
    <d v="2014-11-06T00:00:00"/>
    <s v="Shipping Company A"/>
    <s v="Christina Lee"/>
    <s v="123 4th Street"/>
    <s v="New York"/>
    <s v="NY"/>
    <n v="99999"/>
    <s v="FRANCE"/>
    <s v="CB"/>
    <s v="Marmalade"/>
    <s v="Jams, Preserves"/>
    <n v="81"/>
    <n v="52"/>
    <x v="81"/>
    <n v="412.77600000000001"/>
    <x v="1"/>
  </r>
  <r>
    <n v="1219"/>
    <x v="37"/>
    <n v="28"/>
    <x v="7"/>
    <s v="789 28th Street"/>
    <s v="Memphis"/>
    <s v="TN"/>
    <n v="99999"/>
    <x v="7"/>
    <x v="5"/>
    <x v="2"/>
    <d v="2014-07-30T00:00:00"/>
    <s v="Shipping Company C"/>
    <s v="Amritansh Raghav"/>
    <s v="789 28th Street"/>
    <s v="Memphis"/>
    <s v="TN"/>
    <n v="99999"/>
    <s v="FRANCE"/>
    <s v="CB"/>
    <s v="Coffee"/>
    <s v="Beverages"/>
    <n v="46"/>
    <n v="24"/>
    <x v="15"/>
    <n v="105.98399999999999"/>
    <x v="8"/>
  </r>
  <r>
    <n v="1222"/>
    <x v="49"/>
    <n v="28"/>
    <x v="7"/>
    <s v="789 28th Street"/>
    <s v="Memphis"/>
    <s v="TN"/>
    <n v="99999"/>
    <x v="7"/>
    <x v="5"/>
    <x v="2"/>
    <d v="2014-08-30T00:00:00"/>
    <s v="Shipping Company C"/>
    <s v="Amritansh Raghav"/>
    <s v="789 28th Street"/>
    <s v="Memphis"/>
    <s v="TN"/>
    <n v="99999"/>
    <s v="FRANCE"/>
    <s v="Chèque"/>
    <s v="Coffee"/>
    <s v="Beverages"/>
    <n v="46"/>
    <n v="28"/>
    <x v="82"/>
    <n v="133.95200000000003"/>
    <x v="8"/>
  </r>
  <r>
    <n v="1098"/>
    <x v="50"/>
    <n v="1"/>
    <x v="9"/>
    <s v="123 1st Street"/>
    <s v="Seattle"/>
    <s v="WA"/>
    <n v="99999"/>
    <x v="8"/>
    <x v="2"/>
    <x v="3"/>
    <m/>
    <m/>
    <s v="Anna Bedecs"/>
    <s v="123 1st Street"/>
    <s v="Seattle"/>
    <s v="WA"/>
    <n v="99999"/>
    <s v="FRANCE"/>
    <m/>
    <s v="Chai"/>
    <s v="Beverages"/>
    <n v="18"/>
    <n v="55"/>
    <x v="83"/>
    <n v="97.02"/>
    <x v="10"/>
  </r>
  <r>
    <n v="1099"/>
    <x v="51"/>
    <n v="29"/>
    <x v="4"/>
    <s v="789 29th Street"/>
    <s v="Denver"/>
    <s v="CO"/>
    <n v="99999"/>
    <x v="4"/>
    <x v="3"/>
    <x v="0"/>
    <d v="2014-05-31T00:00:00"/>
    <s v="Shipping Company B"/>
    <s v="Soo Jung Lee"/>
    <s v="789 29th Street"/>
    <s v="Denver"/>
    <s v="CO"/>
    <n v="99999"/>
    <s v="FRANCE"/>
    <s v="Chèque"/>
    <s v="Chocolate"/>
    <s v="Candy"/>
    <n v="12.75"/>
    <n v="14"/>
    <x v="84"/>
    <n v="16.9575"/>
    <x v="5"/>
  </r>
  <r>
    <n v="1100"/>
    <x v="52"/>
    <n v="3"/>
    <x v="5"/>
    <s v="123 3rd Street"/>
    <s v="Los Angelas"/>
    <s v="CA"/>
    <n v="99999"/>
    <x v="5"/>
    <x v="0"/>
    <x v="0"/>
    <d v="2014-05-05T00:00:00"/>
    <s v="Shipping Company B"/>
    <s v="Thomas Axerr"/>
    <s v="123 3rd Street"/>
    <s v="Los Angelas"/>
    <s v="CA"/>
    <n v="99999"/>
    <s v="FRANCE"/>
    <s v="Espèce"/>
    <s v="Clam Chowder"/>
    <s v="Soups"/>
    <n v="9.65"/>
    <n v="43"/>
    <x v="85"/>
    <n v="42.324900000000007"/>
    <x v="6"/>
  </r>
  <r>
    <n v="1101"/>
    <x v="53"/>
    <n v="6"/>
    <x v="6"/>
    <s v="123 6th Street"/>
    <s v="Milwaukee"/>
    <s v="WI"/>
    <n v="99999"/>
    <x v="6"/>
    <x v="4"/>
    <x v="3"/>
    <d v="2014-05-08T00:00:00"/>
    <s v="Shipping Company B"/>
    <s v="Francisco Pérez-Olaeta"/>
    <s v="123 6th Street"/>
    <s v="Milwaukee"/>
    <s v="WI"/>
    <n v="99999"/>
    <s v="FRANCE"/>
    <s v="CB"/>
    <s v="Curry Sauce"/>
    <s v="Sauces"/>
    <n v="40"/>
    <n v="63"/>
    <x v="86"/>
    <n v="254.52"/>
    <x v="7"/>
  </r>
  <r>
    <n v="1234"/>
    <x v="49"/>
    <n v="28"/>
    <x v="7"/>
    <s v="789 28th Street"/>
    <s v="Memphis"/>
    <s v="TN"/>
    <n v="99999"/>
    <x v="7"/>
    <x v="5"/>
    <x v="2"/>
    <d v="2014-08-30T00:00:00"/>
    <s v="Shipping Company C"/>
    <s v="Amritansh Raghav"/>
    <s v="789 28th Street"/>
    <s v="Memphis"/>
    <s v="TN"/>
    <n v="99999"/>
    <s v="FRANCE"/>
    <s v="CB"/>
    <s v="Clam Chowder"/>
    <s v="Soups"/>
    <n v="9.65"/>
    <n v="97"/>
    <x v="87"/>
    <n v="95.477100000000021"/>
    <x v="8"/>
  </r>
  <r>
    <n v="1103"/>
    <x v="54"/>
    <n v="8"/>
    <x v="3"/>
    <s v="123 8th Street"/>
    <s v="Portland"/>
    <s v="OR"/>
    <n v="99999"/>
    <x v="3"/>
    <x v="2"/>
    <x v="3"/>
    <d v="2014-05-10T00:00:00"/>
    <s v="Shipping Company C"/>
    <s v="Elizabeth Andersen"/>
    <s v="123 8th Street"/>
    <s v="Portland"/>
    <s v="OR"/>
    <n v="99999"/>
    <s v="FRANCE"/>
    <s v="Chèque"/>
    <s v="Chocolate"/>
    <s v="Candy"/>
    <n v="12.75"/>
    <n v="41"/>
    <x v="88"/>
    <n v="54.366000000000007"/>
    <x v="4"/>
  </r>
  <r>
    <n v="1351"/>
    <x v="48"/>
    <n v="4"/>
    <x v="1"/>
    <s v="123 4th Street"/>
    <s v="New York"/>
    <s v="NY"/>
    <n v="99999"/>
    <x v="1"/>
    <x v="1"/>
    <x v="1"/>
    <d v="2014-11-06T00:00:00"/>
    <s v="Shipping Company A"/>
    <s v="Christina Lee"/>
    <s v="123 4th Street"/>
    <s v="New York"/>
    <s v="NY"/>
    <n v="99999"/>
    <s v="FRANCE"/>
    <s v="CB"/>
    <s v="Long Grain Rice"/>
    <s v="Grains"/>
    <n v="7"/>
    <n v="37"/>
    <x v="17"/>
    <n v="25.382000000000001"/>
    <x v="1"/>
  </r>
  <r>
    <n v="1105"/>
    <x v="55"/>
    <n v="7"/>
    <x v="8"/>
    <s v="123 7th Street"/>
    <s v="Boise"/>
    <s v="ID"/>
    <n v="99999"/>
    <x v="8"/>
    <x v="2"/>
    <x v="3"/>
    <m/>
    <m/>
    <s v="Ming-Yang Xie"/>
    <s v="123 7th Street"/>
    <s v="Boise"/>
    <s v="ID"/>
    <n v="99999"/>
    <s v="FRANCE"/>
    <m/>
    <s v="Coffee"/>
    <s v="Beverages"/>
    <n v="46"/>
    <n v="31"/>
    <x v="89"/>
    <n v="136.89599999999999"/>
    <x v="9"/>
  </r>
  <r>
    <n v="1370"/>
    <x v="56"/>
    <n v="4"/>
    <x v="1"/>
    <s v="123 4th Street"/>
    <s v="New York"/>
    <s v="NY"/>
    <n v="99999"/>
    <x v="1"/>
    <x v="1"/>
    <x v="1"/>
    <d v="2014-12-06T00:00:00"/>
    <s v="Shipping Company A"/>
    <s v="Christina Lee"/>
    <s v="123 4th Street"/>
    <s v="New York"/>
    <s v="NY"/>
    <n v="99999"/>
    <s v="FRANCE"/>
    <s v="CB"/>
    <s v="Dried Pears"/>
    <s v="Dried Fruit &amp; Nuts"/>
    <n v="30"/>
    <n v="100"/>
    <x v="90"/>
    <n v="291"/>
    <x v="1"/>
  </r>
  <r>
    <n v="1371"/>
    <x v="56"/>
    <n v="4"/>
    <x v="1"/>
    <s v="123 4th Street"/>
    <s v="New York"/>
    <s v="NY"/>
    <n v="99999"/>
    <x v="1"/>
    <x v="1"/>
    <x v="1"/>
    <d v="2014-12-06T00:00:00"/>
    <s v="Shipping Company A"/>
    <s v="Christina Lee"/>
    <s v="123 4th Street"/>
    <s v="New York"/>
    <s v="NY"/>
    <n v="99999"/>
    <s v="FRANCE"/>
    <s v="CB"/>
    <s v="Dried Apples"/>
    <s v="Dried Fruit &amp; Nuts"/>
    <n v="53"/>
    <n v="27"/>
    <x v="91"/>
    <n v="143.1"/>
    <x v="1"/>
  </r>
  <r>
    <n v="1372"/>
    <x v="56"/>
    <n v="4"/>
    <x v="1"/>
    <s v="123 4th Street"/>
    <s v="New York"/>
    <s v="NY"/>
    <n v="99999"/>
    <x v="1"/>
    <x v="1"/>
    <x v="1"/>
    <d v="2014-12-06T00:00:00"/>
    <s v="Shipping Company A"/>
    <s v="Christina Lee"/>
    <s v="123 4th Street"/>
    <s v="New York"/>
    <s v="NY"/>
    <n v="99999"/>
    <s v="FRANCE"/>
    <s v="CB"/>
    <s v="Dried Plums"/>
    <s v="Dried Fruit &amp; Nuts"/>
    <n v="3.5"/>
    <n v="70"/>
    <x v="92"/>
    <n v="24.009999999999998"/>
    <x v="1"/>
  </r>
  <r>
    <n v="1235"/>
    <x v="57"/>
    <n v="28"/>
    <x v="7"/>
    <s v="789 28th Street"/>
    <s v="Memphis"/>
    <s v="TN"/>
    <n v="99999"/>
    <x v="7"/>
    <x v="5"/>
    <x v="2"/>
    <d v="2014-08-30T00:00:00"/>
    <s v="Shipping Company C"/>
    <s v="Amritansh Raghav"/>
    <s v="789 28th Street"/>
    <s v="Memphis"/>
    <s v="TN"/>
    <n v="99999"/>
    <s v="FRANCE"/>
    <s v="CB"/>
    <s v="Crab Meat"/>
    <s v="Canned Meat"/>
    <n v="18.399999999999999"/>
    <n v="80"/>
    <x v="25"/>
    <n v="150.14400000000003"/>
    <x v="15"/>
  </r>
  <r>
    <n v="1256"/>
    <x v="58"/>
    <n v="28"/>
    <x v="7"/>
    <s v="789 28th Street"/>
    <s v="Memphis"/>
    <s v="TN"/>
    <n v="99999"/>
    <x v="7"/>
    <x v="5"/>
    <x v="2"/>
    <d v="2014-09-30T00:00:00"/>
    <s v="Shipping Company C"/>
    <s v="Amritansh Raghav"/>
    <s v="789 28th Street"/>
    <s v="Memphis"/>
    <s v="TN"/>
    <n v="99999"/>
    <s v="FRANCE"/>
    <s v="CB"/>
    <s v="Clam Chowder"/>
    <s v="Soups"/>
    <n v="9.65"/>
    <n v="68"/>
    <x v="93"/>
    <n v="64.307600000000008"/>
    <x v="8"/>
  </r>
  <r>
    <n v="1111"/>
    <x v="59"/>
    <n v="1"/>
    <x v="9"/>
    <s v="123 1st Street"/>
    <s v="Seattle"/>
    <s v="WA"/>
    <n v="99999"/>
    <x v="8"/>
    <x v="2"/>
    <x v="3"/>
    <m/>
    <m/>
    <s v="Anna Bedecs"/>
    <s v="123 1st Street"/>
    <s v="Seattle"/>
    <s v="WA"/>
    <n v="99999"/>
    <s v="FRANCE"/>
    <m/>
    <s v="Chai"/>
    <s v="Beverages"/>
    <n v="18"/>
    <n v="29"/>
    <x v="94"/>
    <n v="52.722000000000001"/>
    <x v="10"/>
  </r>
  <r>
    <n v="1112"/>
    <x v="59"/>
    <n v="1"/>
    <x v="9"/>
    <s v="123 1st Street"/>
    <s v="Seattle"/>
    <s v="WA"/>
    <n v="99999"/>
    <x v="8"/>
    <x v="2"/>
    <x v="3"/>
    <m/>
    <m/>
    <s v="Anna Bedecs"/>
    <s v="123 1st Street"/>
    <s v="Seattle"/>
    <s v="WA"/>
    <n v="99999"/>
    <s v="FRANCE"/>
    <m/>
    <s v="Coffee"/>
    <s v="Beverages"/>
    <n v="46"/>
    <n v="77"/>
    <x v="95"/>
    <n v="368.36800000000005"/>
    <x v="10"/>
  </r>
  <r>
    <n v="1113"/>
    <x v="60"/>
    <n v="1"/>
    <x v="9"/>
    <s v="123 1st Street"/>
    <s v="Seattle"/>
    <s v="WA"/>
    <n v="99999"/>
    <x v="8"/>
    <x v="2"/>
    <x v="3"/>
    <m/>
    <m/>
    <s v="Anna Bedecs"/>
    <s v="123 1st Street"/>
    <s v="Seattle"/>
    <s v="WA"/>
    <n v="99999"/>
    <s v="FRANCE"/>
    <m/>
    <s v="Green Tea"/>
    <s v="Beverages"/>
    <n v="2.99"/>
    <n v="73"/>
    <x v="96"/>
    <n v="21.827000000000002"/>
    <x v="16"/>
  </r>
  <r>
    <n v="1257"/>
    <x v="58"/>
    <n v="28"/>
    <x v="7"/>
    <s v="789 28th Street"/>
    <s v="Memphis"/>
    <s v="TN"/>
    <n v="99999"/>
    <x v="7"/>
    <x v="5"/>
    <x v="2"/>
    <d v="2014-09-30T00:00:00"/>
    <s v="Shipping Company C"/>
    <s v="Amritansh Raghav"/>
    <s v="789 28th Street"/>
    <s v="Memphis"/>
    <s v="TN"/>
    <n v="99999"/>
    <s v="FRANCE"/>
    <s v="CB"/>
    <s v="Crab Meat"/>
    <s v="Canned Meat"/>
    <n v="18.399999999999999"/>
    <n v="32"/>
    <x v="97"/>
    <n v="58.879999999999995"/>
    <x v="8"/>
  </r>
  <r>
    <n v="1283"/>
    <x v="47"/>
    <n v="28"/>
    <x v="7"/>
    <s v="789 28th Street"/>
    <s v="Memphis"/>
    <s v="TN"/>
    <n v="99999"/>
    <x v="7"/>
    <x v="5"/>
    <x v="2"/>
    <d v="2014-10-30T00:00:00"/>
    <s v="Shipping Company C"/>
    <s v="Amritansh Raghav"/>
    <s v="789 28th Street"/>
    <s v="Memphis"/>
    <s v="TN"/>
    <n v="99999"/>
    <s v="FRANCE"/>
    <s v="Chèque"/>
    <s v="Coffee"/>
    <s v="Beverages"/>
    <n v="46"/>
    <n v="86"/>
    <x v="98"/>
    <n v="379.77600000000001"/>
    <x v="8"/>
  </r>
  <r>
    <n v="1116"/>
    <x v="61"/>
    <n v="9"/>
    <x v="10"/>
    <s v="123 9th Street"/>
    <s v="Salt Lake City"/>
    <s v="UT"/>
    <n v="99999"/>
    <x v="9"/>
    <x v="6"/>
    <x v="0"/>
    <d v="2014-05-11T00:00:00"/>
    <s v="Shipping Company A"/>
    <s v="Sven Mortensen"/>
    <s v="123 9th Street"/>
    <s v="Salt Lake City"/>
    <s v="UT"/>
    <n v="99999"/>
    <s v="FRANCE"/>
    <s v="Chèque"/>
    <s v="Ravioli"/>
    <s v="Pasta"/>
    <n v="19.5"/>
    <n v="82"/>
    <x v="99"/>
    <n v="153.50399999999999"/>
    <x v="11"/>
  </r>
  <r>
    <n v="1117"/>
    <x v="62"/>
    <n v="9"/>
    <x v="10"/>
    <s v="123 9th Street"/>
    <s v="Salt Lake City"/>
    <s v="UT"/>
    <n v="99999"/>
    <x v="9"/>
    <x v="6"/>
    <x v="0"/>
    <d v="2014-05-11T00:00:00"/>
    <s v="Shipping Company A"/>
    <s v="Sven Mortensen"/>
    <s v="123 9th Street"/>
    <s v="Salt Lake City"/>
    <s v="UT"/>
    <n v="99999"/>
    <s v="FRANCE"/>
    <s v="Chèque"/>
    <s v="Mozzarella"/>
    <s v="Dairy Products"/>
    <n v="34.799999999999997"/>
    <n v="37"/>
    <x v="100"/>
    <n v="132.62279999999998"/>
    <x v="17"/>
  </r>
  <r>
    <n v="1118"/>
    <x v="53"/>
    <n v="6"/>
    <x v="6"/>
    <s v="123 6th Street"/>
    <s v="Milwaukee"/>
    <s v="WI"/>
    <n v="99999"/>
    <x v="6"/>
    <x v="4"/>
    <x v="3"/>
    <d v="2014-05-08T00:00:00"/>
    <s v="Shipping Company B"/>
    <s v="Francisco Pérez-Olaeta"/>
    <s v="123 6th Street"/>
    <s v="Milwaukee"/>
    <s v="WI"/>
    <n v="99999"/>
    <s v="FRANCE"/>
    <s v="CB"/>
    <s v="Beer"/>
    <s v="Beverages"/>
    <n v="14"/>
    <n v="84"/>
    <x v="101"/>
    <n v="112.896"/>
    <x v="7"/>
  </r>
  <r>
    <n v="1119"/>
    <x v="54"/>
    <n v="8"/>
    <x v="3"/>
    <s v="123 8th Street"/>
    <s v="Portland"/>
    <s v="OR"/>
    <n v="99999"/>
    <x v="3"/>
    <x v="2"/>
    <x v="3"/>
    <d v="2014-05-10T00:00:00"/>
    <s v="Shipping Company B"/>
    <s v="Elizabeth Andersen"/>
    <s v="123 8th Street"/>
    <s v="Portland"/>
    <s v="OR"/>
    <n v="99999"/>
    <s v="FRANCE"/>
    <s v="Chèque"/>
    <s v="Curry Sauce"/>
    <s v="Sauces"/>
    <n v="40"/>
    <n v="73"/>
    <x v="102"/>
    <n v="283.24"/>
    <x v="4"/>
  </r>
  <r>
    <n v="1120"/>
    <x v="60"/>
    <n v="8"/>
    <x v="3"/>
    <s v="123 8th Street"/>
    <s v="Portland"/>
    <s v="OR"/>
    <n v="99999"/>
    <x v="3"/>
    <x v="2"/>
    <x v="3"/>
    <d v="2014-05-10T00:00:00"/>
    <s v="Shipping Company B"/>
    <s v="Elizabeth Andersen"/>
    <s v="123 8th Street"/>
    <s v="Portland"/>
    <s v="OR"/>
    <n v="99999"/>
    <s v="FRANCE"/>
    <s v="Chèque"/>
    <s v="Chocolate Biscuits Mix"/>
    <s v="Baked Goods &amp; Mixes"/>
    <n v="9.1999999999999993"/>
    <n v="51"/>
    <x v="103"/>
    <n v="44.573999999999998"/>
    <x v="16"/>
  </r>
  <r>
    <n v="1376"/>
    <x v="56"/>
    <n v="4"/>
    <x v="1"/>
    <s v="123 4th Street"/>
    <s v="New York"/>
    <s v="NY"/>
    <n v="99999"/>
    <x v="1"/>
    <x v="1"/>
    <x v="1"/>
    <d v="2014-12-06T00:00:00"/>
    <s v="Shipping Company C"/>
    <s v="Christina Lee"/>
    <s v="123 4th Street"/>
    <s v="New York"/>
    <s v="NY"/>
    <n v="99999"/>
    <s v="FRANCE"/>
    <s v="Chèque"/>
    <s v="Chocolate Biscuits Mix"/>
    <s v="Baked Goods &amp; Mixes"/>
    <n v="9.1999999999999993"/>
    <n v="80"/>
    <x v="104"/>
    <n v="72.864000000000004"/>
    <x v="1"/>
  </r>
  <r>
    <n v="1295"/>
    <x v="47"/>
    <n v="28"/>
    <x v="7"/>
    <s v="789 28th Street"/>
    <s v="Memphis"/>
    <s v="TN"/>
    <n v="99999"/>
    <x v="7"/>
    <x v="5"/>
    <x v="2"/>
    <d v="2014-10-30T00:00:00"/>
    <s v="Shipping Company C"/>
    <s v="Amritansh Raghav"/>
    <s v="789 28th Street"/>
    <s v="Memphis"/>
    <s v="TN"/>
    <n v="99999"/>
    <s v="FRANCE"/>
    <s v="CB"/>
    <s v="Clam Chowder"/>
    <s v="Soups"/>
    <n v="9.65"/>
    <n v="44"/>
    <x v="105"/>
    <n v="44.158400000000007"/>
    <x v="8"/>
  </r>
  <r>
    <n v="1296"/>
    <x v="47"/>
    <n v="28"/>
    <x v="7"/>
    <s v="789 28th Street"/>
    <s v="Memphis"/>
    <s v="TN"/>
    <n v="99999"/>
    <x v="7"/>
    <x v="5"/>
    <x v="2"/>
    <d v="2014-10-30T00:00:00"/>
    <s v="Shipping Company C"/>
    <s v="Amritansh Raghav"/>
    <s v="789 28th Street"/>
    <s v="Memphis"/>
    <s v="TN"/>
    <n v="99999"/>
    <s v="FRANCE"/>
    <s v="CB"/>
    <s v="Crab Meat"/>
    <s v="Canned Meat"/>
    <n v="18.399999999999999"/>
    <n v="24"/>
    <x v="106"/>
    <n v="42.835199999999993"/>
    <x v="8"/>
  </r>
  <r>
    <n v="1325"/>
    <x v="47"/>
    <n v="28"/>
    <x v="7"/>
    <s v="789 28th Street"/>
    <s v="Memphis"/>
    <s v="TN"/>
    <n v="99999"/>
    <x v="7"/>
    <x v="5"/>
    <x v="2"/>
    <d v="2014-10-30T00:00:00"/>
    <s v="Shipping Company C"/>
    <s v="Amritansh Raghav"/>
    <s v="789 28th Street"/>
    <s v="Memphis"/>
    <s v="TN"/>
    <n v="99999"/>
    <s v="FRANCE"/>
    <s v="CB"/>
    <s v="Coffee"/>
    <s v="Beverages"/>
    <n v="46"/>
    <n v="34"/>
    <x v="107"/>
    <n v="157.964"/>
    <x v="8"/>
  </r>
  <r>
    <n v="1125"/>
    <x v="51"/>
    <n v="29"/>
    <x v="4"/>
    <s v="789 29th Street"/>
    <s v="Denver"/>
    <s v="CO"/>
    <n v="99999"/>
    <x v="4"/>
    <x v="3"/>
    <x v="0"/>
    <d v="2014-05-31T00:00:00"/>
    <s v="Shipping Company B"/>
    <s v="Soo Jung Lee"/>
    <s v="789 29th Street"/>
    <s v="Denver"/>
    <s v="CO"/>
    <n v="99999"/>
    <s v="FRANCE"/>
    <s v="Chèque"/>
    <s v="Beer"/>
    <s v="Beverages"/>
    <n v="14"/>
    <n v="21"/>
    <x v="108"/>
    <n v="30.870000000000005"/>
    <x v="5"/>
  </r>
  <r>
    <n v="1126"/>
    <x v="53"/>
    <n v="6"/>
    <x v="6"/>
    <s v="123 6th Street"/>
    <s v="Milwaukee"/>
    <s v="WI"/>
    <n v="99999"/>
    <x v="6"/>
    <x v="4"/>
    <x v="3"/>
    <d v="2014-05-08T00:00:00"/>
    <s v="Shipping Company C"/>
    <s v="Francisco Pérez-Olaeta"/>
    <s v="123 6th Street"/>
    <s v="Milwaukee"/>
    <s v="WI"/>
    <n v="99999"/>
    <s v="FRANCE"/>
    <s v="Chèque"/>
    <s v="Chocolate"/>
    <s v="Candy"/>
    <n v="12.75"/>
    <n v="19"/>
    <x v="109"/>
    <n v="24.46725"/>
    <x v="7"/>
  </r>
  <r>
    <n v="1406"/>
    <x v="56"/>
    <n v="4"/>
    <x v="1"/>
    <s v="123 4th Street"/>
    <s v="New York"/>
    <s v="NY"/>
    <n v="99999"/>
    <x v="1"/>
    <x v="1"/>
    <x v="1"/>
    <d v="2014-12-06T00:00:00"/>
    <s v="Shipping Company A"/>
    <s v="Christina Lee"/>
    <s v="123 4th Street"/>
    <s v="New York"/>
    <s v="NY"/>
    <n v="99999"/>
    <s v="FRANCE"/>
    <s v="CB"/>
    <s v="Marmalade"/>
    <s v="Jams, Preserves"/>
    <n v="81"/>
    <n v="38"/>
    <x v="110"/>
    <n v="292.41000000000003"/>
    <x v="1"/>
  </r>
  <r>
    <n v="1407"/>
    <x v="56"/>
    <n v="4"/>
    <x v="1"/>
    <s v="123 4th Street"/>
    <s v="New York"/>
    <s v="NY"/>
    <n v="99999"/>
    <x v="1"/>
    <x v="1"/>
    <x v="1"/>
    <d v="2014-12-06T00:00:00"/>
    <s v="Shipping Company A"/>
    <s v="Christina Lee"/>
    <s v="123 4th Street"/>
    <s v="New York"/>
    <s v="NY"/>
    <n v="99999"/>
    <s v="FRANCE"/>
    <s v="CB"/>
    <s v="Long Grain Rice"/>
    <s v="Grains"/>
    <n v="7"/>
    <n v="42"/>
    <x v="108"/>
    <n v="29.106000000000002"/>
    <x v="1"/>
  </r>
  <r>
    <n v="1131"/>
    <x v="54"/>
    <n v="8"/>
    <x v="3"/>
    <s v="123 8th Street"/>
    <s v="Portland"/>
    <s v="OR"/>
    <n v="99999"/>
    <x v="3"/>
    <x v="2"/>
    <x v="3"/>
    <d v="2014-05-10T00:00:00"/>
    <s v="Shipping Company C"/>
    <s v="Elizabeth Andersen"/>
    <s v="123 8th Street"/>
    <s v="Portland"/>
    <s v="OR"/>
    <n v="99999"/>
    <s v="FRANCE"/>
    <s v="CB"/>
    <s v="Mozzarella"/>
    <s v="Dairy Products"/>
    <n v="34.799999999999997"/>
    <n v="22"/>
    <x v="111"/>
    <n v="75.02879999999999"/>
    <x v="4"/>
  </r>
  <r>
    <n v="1134"/>
    <x v="52"/>
    <n v="3"/>
    <x v="5"/>
    <s v="123 3rd Street"/>
    <s v="Los Angelas"/>
    <s v="CA"/>
    <n v="99999"/>
    <x v="5"/>
    <x v="0"/>
    <x v="0"/>
    <d v="2014-05-05T00:00:00"/>
    <s v="Shipping Company B"/>
    <s v="Thomas Axerr"/>
    <s v="123 3rd Street"/>
    <s v="Los Angelas"/>
    <s v="CA"/>
    <n v="99999"/>
    <s v="FRANCE"/>
    <s v="Espèce"/>
    <s v="Syrup"/>
    <s v="Condiments"/>
    <n v="10"/>
    <n v="82"/>
    <x v="112"/>
    <n v="85.28"/>
    <x v="6"/>
  </r>
  <r>
    <n v="1135"/>
    <x v="52"/>
    <n v="3"/>
    <x v="5"/>
    <s v="123 3rd Street"/>
    <s v="Los Angelas"/>
    <s v="CA"/>
    <n v="99999"/>
    <x v="5"/>
    <x v="0"/>
    <x v="0"/>
    <d v="2014-05-05T00:00:00"/>
    <s v="Shipping Company B"/>
    <s v="Thomas Axerr"/>
    <s v="123 3rd Street"/>
    <s v="Los Angelas"/>
    <s v="CA"/>
    <n v="99999"/>
    <s v="FRANCE"/>
    <s v="Espèce"/>
    <s v="Curry Sauce"/>
    <s v="Sauces"/>
    <n v="40"/>
    <n v="98"/>
    <x v="113"/>
    <n v="411.6"/>
    <x v="6"/>
  </r>
  <r>
    <n v="1138"/>
    <x v="63"/>
    <n v="7"/>
    <x v="8"/>
    <s v="123 7th Street"/>
    <s v="Boise"/>
    <s v="ID"/>
    <n v="99999"/>
    <x v="8"/>
    <x v="2"/>
    <x v="3"/>
    <m/>
    <m/>
    <s v="Ming-Yang Xie"/>
    <s v="123 7th Street"/>
    <s v="Boise"/>
    <s v="ID"/>
    <n v="99999"/>
    <s v="FRANCE"/>
    <m/>
    <s v="Coffee"/>
    <s v="Beverages"/>
    <n v="46"/>
    <n v="71"/>
    <x v="114"/>
    <n v="310.27"/>
    <x v="9"/>
  </r>
  <r>
    <n v="1431"/>
    <x v="56"/>
    <n v="4"/>
    <x v="1"/>
    <s v="123 4th Street"/>
    <s v="New York"/>
    <s v="NY"/>
    <n v="99999"/>
    <x v="1"/>
    <x v="1"/>
    <x v="1"/>
    <m/>
    <m/>
    <s v="Christina Lee"/>
    <s v="123 4th Street"/>
    <s v="New York"/>
    <s v="NY"/>
    <n v="99999"/>
    <s v="FRANCE"/>
    <m/>
    <s v="Gnocchi"/>
    <s v="Pasta"/>
    <n v="38"/>
    <n v="59"/>
    <x v="115"/>
    <n v="226.44200000000001"/>
    <x v="1"/>
  </r>
  <r>
    <n v="1015"/>
    <x v="64"/>
    <n v="10"/>
    <x v="11"/>
    <s v="123 10th Street"/>
    <s v="Chicago"/>
    <s v="IL"/>
    <n v="99999"/>
    <x v="10"/>
    <x v="7"/>
    <x v="1"/>
    <d v="2014-02-12T00:00:00"/>
    <s v="Shipping Company B"/>
    <s v="Roland Wacker"/>
    <s v="123 10th Street"/>
    <s v="Chicago"/>
    <s v="IL"/>
    <n v="99999"/>
    <s v="FRANCE"/>
    <s v="CB"/>
    <s v="Green Tea"/>
    <s v="Beverages"/>
    <n v="2.99"/>
    <n v="90"/>
    <x v="116"/>
    <n v="27.717300000000005"/>
    <x v="18"/>
  </r>
  <r>
    <n v="1017"/>
    <x v="64"/>
    <n v="10"/>
    <x v="11"/>
    <s v="123 10th Street"/>
    <s v="Chicago"/>
    <s v="IL"/>
    <n v="99999"/>
    <x v="10"/>
    <x v="7"/>
    <x v="1"/>
    <d v="2014-01-12T00:00:00"/>
    <s v="Shipping Company A"/>
    <s v="Roland Wacker"/>
    <s v="123 10th Street"/>
    <s v="Chicago"/>
    <s v="IL"/>
    <n v="99999"/>
    <s v="FRANCE"/>
    <m/>
    <s v="Boysenberry Spread"/>
    <s v="Jams, Preserves"/>
    <n v="25"/>
    <n v="34"/>
    <x v="117"/>
    <n v="80.75"/>
    <x v="18"/>
  </r>
  <r>
    <n v="1336"/>
    <x v="65"/>
    <n v="28"/>
    <x v="7"/>
    <s v="789 28th Street"/>
    <s v="Memphis"/>
    <s v="TN"/>
    <n v="99999"/>
    <x v="7"/>
    <x v="5"/>
    <x v="2"/>
    <d v="2014-11-30T00:00:00"/>
    <s v="Shipping Company C"/>
    <s v="Amritansh Raghav"/>
    <s v="789 28th Street"/>
    <s v="Memphis"/>
    <s v="TN"/>
    <n v="99999"/>
    <s v="FRANCE"/>
    <s v="CB"/>
    <s v="Clam Chowder"/>
    <s v="Soups"/>
    <n v="9.65"/>
    <n v="46"/>
    <x v="118"/>
    <n v="45.721700000000006"/>
    <x v="8"/>
  </r>
  <r>
    <n v="1337"/>
    <x v="65"/>
    <n v="28"/>
    <x v="7"/>
    <s v="789 28th Street"/>
    <s v="Memphis"/>
    <s v="TN"/>
    <n v="99999"/>
    <x v="7"/>
    <x v="5"/>
    <x v="2"/>
    <d v="2014-11-30T00:00:00"/>
    <s v="Shipping Company C"/>
    <s v="Amritansh Raghav"/>
    <s v="789 28th Street"/>
    <s v="Memphis"/>
    <s v="TN"/>
    <n v="99999"/>
    <s v="FRANCE"/>
    <s v="CB"/>
    <s v="Crab Meat"/>
    <s v="Canned Meat"/>
    <n v="18.399999999999999"/>
    <n v="100"/>
    <x v="119"/>
    <n v="184"/>
    <x v="8"/>
  </r>
  <r>
    <n v="1144"/>
    <x v="66"/>
    <n v="1"/>
    <x v="9"/>
    <s v="123 1st Street"/>
    <s v="Seattle"/>
    <s v="WA"/>
    <n v="99999"/>
    <x v="8"/>
    <x v="2"/>
    <x v="3"/>
    <m/>
    <m/>
    <s v="Anna Bedecs"/>
    <s v="123 1st Street"/>
    <s v="Seattle"/>
    <s v="WA"/>
    <n v="99999"/>
    <s v="FRANCE"/>
    <m/>
    <s v="Chai"/>
    <s v="Beverages"/>
    <n v="18"/>
    <n v="33"/>
    <x v="120"/>
    <n v="58.212000000000003"/>
    <x v="10"/>
  </r>
  <r>
    <n v="1145"/>
    <x v="66"/>
    <n v="1"/>
    <x v="9"/>
    <s v="123 1st Street"/>
    <s v="Seattle"/>
    <s v="WA"/>
    <n v="99999"/>
    <x v="8"/>
    <x v="2"/>
    <x v="3"/>
    <m/>
    <m/>
    <s v="Anna Bedecs"/>
    <s v="123 1st Street"/>
    <s v="Seattle"/>
    <s v="WA"/>
    <n v="99999"/>
    <s v="FRANCE"/>
    <m/>
    <s v="Coffee"/>
    <s v="Beverages"/>
    <n v="46"/>
    <n v="22"/>
    <x v="121"/>
    <n v="101.2"/>
    <x v="10"/>
  </r>
  <r>
    <n v="1146"/>
    <x v="66"/>
    <n v="1"/>
    <x v="9"/>
    <s v="123 1st Street"/>
    <s v="Seattle"/>
    <s v="WA"/>
    <n v="99999"/>
    <x v="8"/>
    <x v="2"/>
    <x v="3"/>
    <m/>
    <m/>
    <s v="Anna Bedecs"/>
    <s v="123 1st Street"/>
    <s v="Seattle"/>
    <s v="WA"/>
    <n v="99999"/>
    <s v="FRANCE"/>
    <m/>
    <s v="Green Tea"/>
    <s v="Beverages"/>
    <n v="2.99"/>
    <n v="51"/>
    <x v="122"/>
    <n v="14.944020000000002"/>
    <x v="10"/>
  </r>
  <r>
    <n v="1366"/>
    <x v="65"/>
    <n v="28"/>
    <x v="7"/>
    <s v="789 28th Street"/>
    <s v="Memphis"/>
    <s v="TN"/>
    <n v="99999"/>
    <x v="7"/>
    <x v="5"/>
    <x v="2"/>
    <d v="2014-11-30T00:00:00"/>
    <s v="Shipping Company C"/>
    <s v="Amritansh Raghav"/>
    <s v="789 28th Street"/>
    <s v="Memphis"/>
    <s v="TN"/>
    <n v="99999"/>
    <s v="FRANCE"/>
    <s v="CB"/>
    <s v="Coffee"/>
    <s v="Beverages"/>
    <n v="46"/>
    <n v="57"/>
    <x v="123"/>
    <n v="272.68799999999999"/>
    <x v="8"/>
  </r>
  <r>
    <n v="1380"/>
    <x v="67"/>
    <n v="28"/>
    <x v="7"/>
    <s v="789 28th Street"/>
    <s v="Memphis"/>
    <s v="TN"/>
    <n v="99999"/>
    <x v="7"/>
    <x v="5"/>
    <x v="2"/>
    <d v="2014-12-30T00:00:00"/>
    <s v="Shipping Company C"/>
    <s v="Amritansh Raghav"/>
    <s v="789 28th Street"/>
    <s v="Memphis"/>
    <s v="TN"/>
    <n v="99999"/>
    <s v="FRANCE"/>
    <s v="Chèque"/>
    <s v="Coffee"/>
    <s v="Beverages"/>
    <n v="46"/>
    <n v="16"/>
    <x v="104"/>
    <n v="73.600000000000009"/>
    <x v="8"/>
  </r>
  <r>
    <n v="1149"/>
    <x v="68"/>
    <n v="9"/>
    <x v="10"/>
    <s v="123 9th Street"/>
    <s v="Salt Lake City"/>
    <s v="UT"/>
    <n v="99999"/>
    <x v="9"/>
    <x v="6"/>
    <x v="0"/>
    <d v="2014-06-11T00:00:00"/>
    <s v="Shipping Company A"/>
    <s v="Sven Mortensen"/>
    <s v="123 9th Street"/>
    <s v="Salt Lake City"/>
    <s v="UT"/>
    <n v="99999"/>
    <s v="FRANCE"/>
    <s v="Chèque"/>
    <s v="Ravioli"/>
    <s v="Pasta"/>
    <n v="19.5"/>
    <n v="27"/>
    <x v="124"/>
    <n v="51.070500000000003"/>
    <x v="11"/>
  </r>
  <r>
    <n v="1150"/>
    <x v="68"/>
    <n v="9"/>
    <x v="10"/>
    <s v="123 9th Street"/>
    <s v="Salt Lake City"/>
    <s v="UT"/>
    <n v="99999"/>
    <x v="9"/>
    <x v="6"/>
    <x v="0"/>
    <d v="2014-06-11T00:00:00"/>
    <s v="Shipping Company A"/>
    <s v="Sven Mortensen"/>
    <s v="123 9th Street"/>
    <s v="Salt Lake City"/>
    <s v="UT"/>
    <n v="99999"/>
    <s v="FRANCE"/>
    <s v="Chèque"/>
    <s v="Mozzarella"/>
    <s v="Dairy Products"/>
    <n v="34.799999999999997"/>
    <n v="88"/>
    <x v="125"/>
    <n v="303.17759999999993"/>
    <x v="11"/>
  </r>
  <r>
    <n v="1151"/>
    <x v="69"/>
    <n v="6"/>
    <x v="6"/>
    <s v="123 6th Street"/>
    <s v="Milwaukee"/>
    <s v="WI"/>
    <n v="99999"/>
    <x v="6"/>
    <x v="4"/>
    <x v="3"/>
    <d v="2014-06-08T00:00:00"/>
    <s v="Shipping Company B"/>
    <s v="Francisco Pérez-Olaeta"/>
    <s v="123 6th Street"/>
    <s v="Milwaukee"/>
    <s v="WI"/>
    <n v="99999"/>
    <s v="FRANCE"/>
    <s v="CB"/>
    <s v="Beer"/>
    <s v="Beverages"/>
    <n v="14"/>
    <n v="65"/>
    <x v="126"/>
    <n v="95.55"/>
    <x v="7"/>
  </r>
  <r>
    <n v="1152"/>
    <x v="70"/>
    <n v="8"/>
    <x v="3"/>
    <s v="123 8th Street"/>
    <s v="Portland"/>
    <s v="OR"/>
    <n v="99999"/>
    <x v="3"/>
    <x v="2"/>
    <x v="3"/>
    <d v="2014-06-10T00:00:00"/>
    <s v="Shipping Company B"/>
    <s v="Elizabeth Andersen"/>
    <s v="123 8th Street"/>
    <s v="Portland"/>
    <s v="OR"/>
    <n v="99999"/>
    <s v="FRANCE"/>
    <s v="Chèque"/>
    <s v="Curry Sauce"/>
    <s v="Sauces"/>
    <n v="40"/>
    <n v="38"/>
    <x v="127"/>
    <n v="148.96"/>
    <x v="4"/>
  </r>
  <r>
    <n v="1153"/>
    <x v="70"/>
    <n v="8"/>
    <x v="3"/>
    <s v="123 8th Street"/>
    <s v="Portland"/>
    <s v="OR"/>
    <n v="99999"/>
    <x v="3"/>
    <x v="2"/>
    <x v="3"/>
    <d v="2014-06-10T00:00:00"/>
    <s v="Shipping Company B"/>
    <s v="Elizabeth Andersen"/>
    <s v="123 8th Street"/>
    <s v="Portland"/>
    <s v="OR"/>
    <n v="99999"/>
    <s v="FRANCE"/>
    <s v="Chèque"/>
    <s v="Chocolate Biscuits Mix"/>
    <s v="Baked Goods &amp; Mixes"/>
    <n v="9.1999999999999993"/>
    <n v="80"/>
    <x v="104"/>
    <n v="70.656000000000006"/>
    <x v="4"/>
  </r>
  <r>
    <n v="1018"/>
    <x v="64"/>
    <n v="10"/>
    <x v="11"/>
    <s v="123 10th Street"/>
    <s v="Chicago"/>
    <s v="IL"/>
    <n v="99999"/>
    <x v="10"/>
    <x v="7"/>
    <x v="1"/>
    <d v="2014-01-12T00:00:00"/>
    <s v="Shipping Company A"/>
    <s v="Roland Wacker"/>
    <s v="123 10th Street"/>
    <s v="Chicago"/>
    <s v="IL"/>
    <n v="99999"/>
    <s v="FRANCE"/>
    <m/>
    <s v="Cajun Seasoning"/>
    <s v="Condiments"/>
    <n v="22"/>
    <n v="17"/>
    <x v="128"/>
    <n v="35.903999999999996"/>
    <x v="18"/>
  </r>
  <r>
    <n v="1392"/>
    <x v="67"/>
    <n v="28"/>
    <x v="7"/>
    <s v="789 28th Street"/>
    <s v="Memphis"/>
    <s v="TN"/>
    <n v="99999"/>
    <x v="7"/>
    <x v="5"/>
    <x v="2"/>
    <d v="2014-12-30T00:00:00"/>
    <s v="Shipping Company C"/>
    <s v="Amritansh Raghav"/>
    <s v="789 28th Street"/>
    <s v="Memphis"/>
    <s v="TN"/>
    <n v="99999"/>
    <s v="FRANCE"/>
    <s v="CB"/>
    <s v="Clam Chowder"/>
    <s v="Soups"/>
    <n v="9.65"/>
    <n v="98"/>
    <x v="129"/>
    <n v="96.461400000000012"/>
    <x v="8"/>
  </r>
  <r>
    <n v="1393"/>
    <x v="67"/>
    <n v="28"/>
    <x v="7"/>
    <s v="789 28th Street"/>
    <s v="Memphis"/>
    <s v="TN"/>
    <n v="99999"/>
    <x v="7"/>
    <x v="5"/>
    <x v="2"/>
    <d v="2014-12-30T00:00:00"/>
    <s v="Shipping Company C"/>
    <s v="Amritansh Raghav"/>
    <s v="789 28th Street"/>
    <s v="Memphis"/>
    <s v="TN"/>
    <n v="99999"/>
    <s v="FRANCE"/>
    <s v="CB"/>
    <s v="Crab Meat"/>
    <s v="Canned Meat"/>
    <n v="18.399999999999999"/>
    <n v="86"/>
    <x v="130"/>
    <n v="155.0752"/>
    <x v="8"/>
  </r>
  <r>
    <n v="1422"/>
    <x v="67"/>
    <n v="28"/>
    <x v="7"/>
    <s v="789 28th Street"/>
    <s v="Memphis"/>
    <s v="TN"/>
    <n v="99999"/>
    <x v="7"/>
    <x v="5"/>
    <x v="2"/>
    <d v="2014-12-30T00:00:00"/>
    <s v="Shipping Company C"/>
    <s v="Amritansh Raghav"/>
    <s v="789 28th Street"/>
    <s v="Memphis"/>
    <s v="TN"/>
    <n v="99999"/>
    <s v="FRANCE"/>
    <s v="CB"/>
    <s v="Coffee"/>
    <s v="Beverages"/>
    <n v="46"/>
    <n v="43"/>
    <x v="131"/>
    <n v="197.8"/>
    <x v="8"/>
  </r>
  <r>
    <n v="1158"/>
    <x v="71"/>
    <n v="29"/>
    <x v="4"/>
    <s v="789 29th Street"/>
    <s v="Denver"/>
    <s v="CO"/>
    <n v="99999"/>
    <x v="4"/>
    <x v="3"/>
    <x v="0"/>
    <d v="2014-07-01T00:00:00"/>
    <s v="Shipping Company B"/>
    <s v="Soo Jung Lee"/>
    <s v="789 29th Street"/>
    <s v="Denver"/>
    <s v="CO"/>
    <n v="99999"/>
    <s v="FRANCE"/>
    <s v="Chèque"/>
    <s v="Beer"/>
    <s v="Beverages"/>
    <n v="14"/>
    <n v="79"/>
    <x v="132"/>
    <n v="113.91800000000001"/>
    <x v="5"/>
  </r>
  <r>
    <n v="1159"/>
    <x v="69"/>
    <n v="6"/>
    <x v="6"/>
    <s v="123 6th Street"/>
    <s v="Milwaukee"/>
    <s v="WI"/>
    <n v="99999"/>
    <x v="6"/>
    <x v="4"/>
    <x v="3"/>
    <d v="2014-06-08T00:00:00"/>
    <s v="Shipping Company C"/>
    <s v="Francisco Pérez-Olaeta"/>
    <s v="123 6th Street"/>
    <s v="Milwaukee"/>
    <s v="WI"/>
    <n v="99999"/>
    <s v="FRANCE"/>
    <s v="Chèque"/>
    <s v="Chocolate"/>
    <s v="Candy"/>
    <n v="12.75"/>
    <n v="44"/>
    <x v="133"/>
    <n v="57.222000000000001"/>
    <x v="7"/>
  </r>
  <r>
    <n v="1019"/>
    <x v="72"/>
    <n v="10"/>
    <x v="11"/>
    <s v="123 10th Street"/>
    <s v="Chicago"/>
    <s v="IL"/>
    <n v="99999"/>
    <x v="10"/>
    <x v="7"/>
    <x v="1"/>
    <d v="2014-01-12T00:00:00"/>
    <s v="Shipping Company A"/>
    <s v="Roland Wacker"/>
    <s v="123 10th Street"/>
    <s v="Chicago"/>
    <s v="IL"/>
    <n v="99999"/>
    <s v="FRANCE"/>
    <m/>
    <s v="Chocolate Biscuits Mix"/>
    <s v="Baked Goods &amp; Mixes"/>
    <n v="9.1999999999999993"/>
    <n v="44"/>
    <x v="134"/>
    <n v="42.099199999999996"/>
    <x v="19"/>
  </r>
  <r>
    <n v="1036"/>
    <x v="73"/>
    <n v="10"/>
    <x v="11"/>
    <s v="123 10th Street"/>
    <s v="Chicago"/>
    <s v="IL"/>
    <n v="99999"/>
    <x v="10"/>
    <x v="7"/>
    <x v="1"/>
    <d v="2014-02-12T00:00:00"/>
    <s v="Shipping Company B"/>
    <s v="Roland Wacker"/>
    <s v="123 10th Street"/>
    <s v="Chicago"/>
    <s v="IL"/>
    <n v="99999"/>
    <s v="FRANCE"/>
    <s v="CB"/>
    <s v="Almonds"/>
    <s v="Dried Fruit &amp; Nuts"/>
    <n v="10"/>
    <n v="47"/>
    <x v="135"/>
    <n v="48.88"/>
    <x v="18"/>
  </r>
  <r>
    <n v="1164"/>
    <x v="70"/>
    <n v="8"/>
    <x v="3"/>
    <s v="123 8th Street"/>
    <s v="Portland"/>
    <s v="OR"/>
    <n v="99999"/>
    <x v="3"/>
    <x v="2"/>
    <x v="3"/>
    <d v="2014-06-10T00:00:00"/>
    <s v="Shipping Company C"/>
    <s v="Elizabeth Andersen"/>
    <s v="123 8th Street"/>
    <s v="Portland"/>
    <s v="OR"/>
    <n v="99999"/>
    <s v="FRANCE"/>
    <s v="CB"/>
    <s v="Mozzarella"/>
    <s v="Dairy Products"/>
    <n v="34.799999999999997"/>
    <n v="30"/>
    <x v="136"/>
    <n v="109.62"/>
    <x v="4"/>
  </r>
  <r>
    <n v="1167"/>
    <x v="74"/>
    <n v="3"/>
    <x v="5"/>
    <s v="123 3rd Street"/>
    <s v="Los Angelas"/>
    <s v="CA"/>
    <n v="99999"/>
    <x v="5"/>
    <x v="0"/>
    <x v="0"/>
    <d v="2014-06-05T00:00:00"/>
    <s v="Shipping Company B"/>
    <s v="Thomas Axerr"/>
    <s v="123 3rd Street"/>
    <s v="Los Angelas"/>
    <s v="CA"/>
    <n v="99999"/>
    <s v="FRANCE"/>
    <s v="Espèce"/>
    <s v="Syrup"/>
    <s v="Condiments"/>
    <n v="10"/>
    <n v="24"/>
    <x v="137"/>
    <n v="25.200000000000003"/>
    <x v="6"/>
  </r>
  <r>
    <n v="1168"/>
    <x v="74"/>
    <n v="3"/>
    <x v="5"/>
    <s v="123 3rd Street"/>
    <s v="Los Angelas"/>
    <s v="CA"/>
    <n v="99999"/>
    <x v="5"/>
    <x v="0"/>
    <x v="0"/>
    <d v="2014-06-05T00:00:00"/>
    <s v="Shipping Company B"/>
    <s v="Thomas Axerr"/>
    <s v="123 3rd Street"/>
    <s v="Los Angelas"/>
    <s v="CA"/>
    <n v="99999"/>
    <s v="FRANCE"/>
    <s v="Espèce"/>
    <s v="Curry Sauce"/>
    <s v="Sauces"/>
    <n v="40"/>
    <n v="28"/>
    <x v="138"/>
    <n v="109.75999999999999"/>
    <x v="6"/>
  </r>
  <r>
    <n v="1038"/>
    <x v="73"/>
    <n v="10"/>
    <x v="11"/>
    <s v="123 10th Street"/>
    <s v="Chicago"/>
    <s v="IL"/>
    <n v="99999"/>
    <x v="10"/>
    <x v="7"/>
    <x v="1"/>
    <m/>
    <s v="Shipping Company A"/>
    <s v="Roland Wacker"/>
    <s v="123 10th Street"/>
    <s v="Chicago"/>
    <s v="IL"/>
    <n v="99999"/>
    <s v="FRANCE"/>
    <m/>
    <s v="Dried Plums"/>
    <s v="Dried Fruit &amp; Nuts"/>
    <n v="3.5"/>
    <n v="49"/>
    <x v="139"/>
    <n v="16.464000000000002"/>
    <x v="18"/>
  </r>
  <r>
    <n v="1075"/>
    <x v="75"/>
    <n v="10"/>
    <x v="11"/>
    <s v="123 10th Street"/>
    <s v="Chicago"/>
    <s v="IL"/>
    <n v="99999"/>
    <x v="10"/>
    <x v="7"/>
    <x v="1"/>
    <d v="2014-03-12T00:00:00"/>
    <s v="Shipping Company B"/>
    <s v="Roland Wacker"/>
    <s v="123 10th Street"/>
    <s v="Chicago"/>
    <s v="IL"/>
    <n v="99999"/>
    <s v="FRANCE"/>
    <s v="CB"/>
    <s v="Almonds"/>
    <s v="Dried Fruit &amp; Nuts"/>
    <n v="10"/>
    <n v="55"/>
    <x v="140"/>
    <n v="55"/>
    <x v="20"/>
  </r>
  <r>
    <n v="1020"/>
    <x v="76"/>
    <n v="11"/>
    <x v="12"/>
    <s v="123 11th Street"/>
    <s v="Miami"/>
    <s v="FL"/>
    <n v="99999"/>
    <x v="11"/>
    <x v="5"/>
    <x v="2"/>
    <m/>
    <s v="Shipping Company C"/>
    <s v="Peter Krschne"/>
    <s v="123 11th Street"/>
    <s v="Miami"/>
    <s v="FL"/>
    <n v="99999"/>
    <s v="FRANCE"/>
    <m/>
    <s v="Dried Plums"/>
    <s v="Dried Fruit &amp; Nuts"/>
    <n v="3.5"/>
    <n v="81"/>
    <x v="141"/>
    <n v="27.499500000000001"/>
    <x v="21"/>
  </r>
  <r>
    <n v="1176"/>
    <x v="66"/>
    <n v="1"/>
    <x v="9"/>
    <s v="123 1st Street"/>
    <s v="Seattle"/>
    <s v="WA"/>
    <n v="99999"/>
    <x v="8"/>
    <x v="2"/>
    <x v="3"/>
    <m/>
    <s v="Shipping Company C"/>
    <s v="Anna Bedecs"/>
    <s v="123 1st Street"/>
    <s v="Seattle"/>
    <s v="WA"/>
    <n v="99999"/>
    <s v="FRANCE"/>
    <m/>
    <s v="Crab Meat"/>
    <s v="Canned Meat"/>
    <n v="18.399999999999999"/>
    <n v="71"/>
    <x v="142"/>
    <n v="137.172"/>
    <x v="10"/>
  </r>
  <r>
    <n v="1021"/>
    <x v="76"/>
    <n v="11"/>
    <x v="12"/>
    <s v="123 11th Street"/>
    <s v="Miami"/>
    <s v="FL"/>
    <n v="99999"/>
    <x v="11"/>
    <x v="5"/>
    <x v="2"/>
    <m/>
    <s v="Shipping Company C"/>
    <s v="Peter Krschne"/>
    <s v="123 11th Street"/>
    <s v="Miami"/>
    <s v="FL"/>
    <n v="99999"/>
    <s v="FRANCE"/>
    <m/>
    <s v="Green Tea"/>
    <s v="Beverages"/>
    <n v="2.99"/>
    <n v="49"/>
    <x v="143"/>
    <n v="15.090530000000005"/>
    <x v="21"/>
  </r>
  <r>
    <n v="1178"/>
    <x v="68"/>
    <n v="9"/>
    <x v="10"/>
    <s v="123 9th Street"/>
    <s v="Salt Lake City"/>
    <s v="UT"/>
    <n v="99999"/>
    <x v="9"/>
    <x v="6"/>
    <x v="0"/>
    <d v="2014-06-11T00:00:00"/>
    <s v="Shipping Company A"/>
    <s v="Sven Mortensen"/>
    <s v="123 9th Street"/>
    <s v="Salt Lake City"/>
    <s v="UT"/>
    <n v="99999"/>
    <s v="FRANCE"/>
    <s v="Chèque"/>
    <s v="Clam Chowder"/>
    <s v="Soups"/>
    <n v="9.65"/>
    <n v="76"/>
    <x v="144"/>
    <n v="72.6066"/>
    <x v="11"/>
  </r>
  <r>
    <n v="1179"/>
    <x v="69"/>
    <n v="6"/>
    <x v="6"/>
    <s v="123 6th Street"/>
    <s v="Milwaukee"/>
    <s v="WI"/>
    <n v="99999"/>
    <x v="6"/>
    <x v="4"/>
    <x v="3"/>
    <d v="2014-06-08T00:00:00"/>
    <s v="Shipping Company B"/>
    <s v="Francisco Pérez-Olaeta"/>
    <s v="123 6th Street"/>
    <s v="Milwaukee"/>
    <s v="WI"/>
    <n v="99999"/>
    <s v="FRANCE"/>
    <s v="CB"/>
    <s v="Chocolate"/>
    <s v="Candy"/>
    <n v="12.75"/>
    <n v="96"/>
    <x v="145"/>
    <n v="123.62400000000001"/>
    <x v="7"/>
  </r>
  <r>
    <n v="1180"/>
    <x v="70"/>
    <n v="8"/>
    <x v="3"/>
    <s v="123 8th Street"/>
    <s v="Portland"/>
    <s v="OR"/>
    <n v="99999"/>
    <x v="3"/>
    <x v="2"/>
    <x v="3"/>
    <d v="2014-06-10T00:00:00"/>
    <s v="Shipping Company B"/>
    <s v="Elizabeth Andersen"/>
    <s v="123 8th Street"/>
    <s v="Portland"/>
    <s v="OR"/>
    <n v="99999"/>
    <s v="FRANCE"/>
    <s v="Chèque"/>
    <s v="Chocolate"/>
    <s v="Candy"/>
    <n v="12.75"/>
    <n v="92"/>
    <x v="146"/>
    <n v="116.12700000000001"/>
    <x v="4"/>
  </r>
  <r>
    <n v="1077"/>
    <x v="77"/>
    <n v="10"/>
    <x v="11"/>
    <s v="123 10th Street"/>
    <s v="Chicago"/>
    <s v="IL"/>
    <n v="99999"/>
    <x v="10"/>
    <x v="7"/>
    <x v="1"/>
    <m/>
    <s v="Shipping Company A"/>
    <s v="Roland Wacker"/>
    <s v="123 10th Street"/>
    <s v="Chicago"/>
    <s v="IL"/>
    <n v="99999"/>
    <s v="FRANCE"/>
    <m/>
    <s v="Dried Plums"/>
    <s v="Dried Fruit &amp; Nuts"/>
    <n v="3.5"/>
    <n v="21"/>
    <x v="147"/>
    <n v="7.3500000000000005"/>
    <x v="18"/>
  </r>
  <r>
    <n v="1039"/>
    <x v="78"/>
    <n v="11"/>
    <x v="12"/>
    <s v="123 11th Street"/>
    <s v="Miami"/>
    <s v="FL"/>
    <n v="99999"/>
    <x v="11"/>
    <x v="5"/>
    <x v="2"/>
    <m/>
    <s v="Shipping Company C"/>
    <s v="Peter Krschne"/>
    <s v="123 11th Street"/>
    <s v="Miami"/>
    <s v="FL"/>
    <n v="99999"/>
    <s v="FRANCE"/>
    <m/>
    <s v="Curry Sauce"/>
    <s v="Sauces"/>
    <n v="40"/>
    <n v="72"/>
    <x v="43"/>
    <n v="285.12"/>
    <x v="21"/>
  </r>
  <r>
    <n v="1183"/>
    <x v="71"/>
    <n v="29"/>
    <x v="4"/>
    <s v="789 29th Street"/>
    <s v="Denver"/>
    <s v="CO"/>
    <n v="99999"/>
    <x v="4"/>
    <x v="3"/>
    <x v="0"/>
    <d v="2014-07-01T00:00:00"/>
    <s v="Shipping Company B"/>
    <s v="Soo Jung Lee"/>
    <s v="789 29th Street"/>
    <s v="Denver"/>
    <s v="CO"/>
    <n v="99999"/>
    <s v="FRANCE"/>
    <s v="Chèque"/>
    <s v="Fruit Cocktail"/>
    <s v="Fruit &amp; Veg"/>
    <n v="39"/>
    <n v="98"/>
    <x v="148"/>
    <n v="397.48800000000006"/>
    <x v="5"/>
  </r>
  <r>
    <n v="1184"/>
    <x v="69"/>
    <n v="6"/>
    <x v="6"/>
    <s v="123 6th Street"/>
    <s v="Milwaukee"/>
    <s v="WI"/>
    <n v="99999"/>
    <x v="6"/>
    <x v="4"/>
    <x v="3"/>
    <d v="2014-06-08T00:00:00"/>
    <s v="Shipping Company C"/>
    <s v="Francisco Pérez-Olaeta"/>
    <s v="123 6th Street"/>
    <s v="Milwaukee"/>
    <s v="WI"/>
    <n v="99999"/>
    <s v="FRANCE"/>
    <s v="Chèque"/>
    <s v="Dried Pears"/>
    <s v="Dried Fruit &amp; Nuts"/>
    <n v="30"/>
    <n v="46"/>
    <x v="66"/>
    <n v="135.24"/>
    <x v="7"/>
  </r>
  <r>
    <n v="1185"/>
    <x v="69"/>
    <n v="6"/>
    <x v="6"/>
    <s v="123 6th Street"/>
    <s v="Milwaukee"/>
    <s v="WI"/>
    <n v="99999"/>
    <x v="6"/>
    <x v="4"/>
    <x v="3"/>
    <d v="2014-06-08T00:00:00"/>
    <s v="Shipping Company C"/>
    <s v="Francisco Pérez-Olaeta"/>
    <s v="123 6th Street"/>
    <s v="Milwaukee"/>
    <s v="WI"/>
    <n v="99999"/>
    <s v="FRANCE"/>
    <s v="Chèque"/>
    <s v="Dried Apples"/>
    <s v="Dried Fruit &amp; Nuts"/>
    <n v="53"/>
    <n v="14"/>
    <x v="49"/>
    <n v="74.2"/>
    <x v="7"/>
  </r>
  <r>
    <n v="1091"/>
    <x v="79"/>
    <n v="10"/>
    <x v="11"/>
    <s v="123 10th Street"/>
    <s v="Chicago"/>
    <s v="IL"/>
    <n v="99999"/>
    <x v="10"/>
    <x v="7"/>
    <x v="1"/>
    <d v="2014-04-12T00:00:00"/>
    <s v="Shipping Company B"/>
    <s v="Roland Wacker"/>
    <s v="123 10th Street"/>
    <s v="Chicago"/>
    <s v="IL"/>
    <n v="99999"/>
    <s v="FRANCE"/>
    <s v="CB"/>
    <s v="Green Tea"/>
    <s v="Beverages"/>
    <n v="2.99"/>
    <n v="88"/>
    <x v="149"/>
    <n v="26.04888"/>
    <x v="18"/>
  </r>
  <r>
    <n v="1187"/>
    <x v="74"/>
    <n v="3"/>
    <x v="5"/>
    <s v="123 3rd Street"/>
    <s v="Los Angelas"/>
    <s v="CA"/>
    <n v="99999"/>
    <x v="5"/>
    <x v="0"/>
    <x v="0"/>
    <m/>
    <m/>
    <s v="Thomas Axerr"/>
    <s v="123 3rd Street"/>
    <s v="Los Angelas"/>
    <s v="CA"/>
    <n v="99999"/>
    <s v="FRANCE"/>
    <m/>
    <s v="Green Tea"/>
    <s v="Beverages"/>
    <n v="2.99"/>
    <n v="88"/>
    <x v="149"/>
    <n v="25.522639999999999"/>
    <x v="6"/>
  </r>
  <r>
    <n v="1188"/>
    <x v="80"/>
    <n v="1"/>
    <x v="9"/>
    <s v="123 1st Street"/>
    <s v="Seattle"/>
    <s v="WA"/>
    <n v="99999"/>
    <x v="8"/>
    <x v="2"/>
    <x v="3"/>
    <m/>
    <m/>
    <s v="Anna Bedecs"/>
    <s v="123 1st Street"/>
    <s v="Seattle"/>
    <s v="WA"/>
    <n v="99999"/>
    <s v="FRANCE"/>
    <m/>
    <s v="Green Tea"/>
    <s v="Beverages"/>
    <n v="2.99"/>
    <n v="81"/>
    <x v="150"/>
    <n v="23.976810000000004"/>
    <x v="10"/>
  </r>
  <r>
    <n v="1078"/>
    <x v="81"/>
    <n v="11"/>
    <x v="12"/>
    <s v="123 11th Street"/>
    <s v="Miami"/>
    <s v="FL"/>
    <n v="99999"/>
    <x v="11"/>
    <x v="5"/>
    <x v="2"/>
    <m/>
    <s v="Shipping Company C"/>
    <s v="Peter Krschne"/>
    <s v="123 11th Street"/>
    <s v="Miami"/>
    <s v="FL"/>
    <n v="99999"/>
    <s v="FRANCE"/>
    <m/>
    <s v="Curry Sauce"/>
    <s v="Sauces"/>
    <n v="40"/>
    <n v="67"/>
    <x v="151"/>
    <n v="270.68"/>
    <x v="21"/>
  </r>
  <r>
    <n v="1096"/>
    <x v="82"/>
    <n v="11"/>
    <x v="12"/>
    <s v="123 11th Street"/>
    <s v="Miami"/>
    <s v="FL"/>
    <n v="99999"/>
    <x v="11"/>
    <x v="5"/>
    <x v="2"/>
    <m/>
    <s v="Shipping Company C"/>
    <s v="Peter Krschne"/>
    <s v="123 11th Street"/>
    <s v="Miami"/>
    <s v="FL"/>
    <n v="99999"/>
    <s v="FRANCE"/>
    <m/>
    <s v="Dried Plums"/>
    <s v="Dried Fruit &amp; Nuts"/>
    <n v="3.5"/>
    <n v="71"/>
    <x v="152"/>
    <n v="24.104500000000002"/>
    <x v="21"/>
  </r>
  <r>
    <n v="1191"/>
    <x v="83"/>
    <n v="9"/>
    <x v="10"/>
    <s v="123 9th Street"/>
    <s v="Salt Lake City"/>
    <s v="UT"/>
    <n v="99999"/>
    <x v="9"/>
    <x v="6"/>
    <x v="0"/>
    <d v="2014-07-11T00:00:00"/>
    <s v="Shipping Company A"/>
    <s v="Sven Mortensen"/>
    <s v="123 9th Street"/>
    <s v="Salt Lake City"/>
    <s v="UT"/>
    <n v="99999"/>
    <s v="FRANCE"/>
    <s v="Chèque"/>
    <s v="Ravioli"/>
    <s v="Pasta"/>
    <n v="19.5"/>
    <n v="61"/>
    <x v="153"/>
    <n v="123.70800000000001"/>
    <x v="11"/>
  </r>
  <r>
    <n v="1192"/>
    <x v="83"/>
    <n v="9"/>
    <x v="10"/>
    <s v="123 9th Street"/>
    <s v="Salt Lake City"/>
    <s v="UT"/>
    <n v="99999"/>
    <x v="9"/>
    <x v="6"/>
    <x v="0"/>
    <d v="2014-07-11T00:00:00"/>
    <s v="Shipping Company A"/>
    <s v="Sven Mortensen"/>
    <s v="123 9th Street"/>
    <s v="Salt Lake City"/>
    <s v="UT"/>
    <n v="99999"/>
    <s v="FRANCE"/>
    <s v="Chèque"/>
    <s v="Mozzarella"/>
    <s v="Dairy Products"/>
    <n v="34.799999999999997"/>
    <n v="27"/>
    <x v="154"/>
    <n v="95.839199999999991"/>
    <x v="11"/>
  </r>
  <r>
    <n v="1193"/>
    <x v="84"/>
    <n v="6"/>
    <x v="6"/>
    <s v="123 6th Street"/>
    <s v="Milwaukee"/>
    <s v="WI"/>
    <n v="99999"/>
    <x v="6"/>
    <x v="4"/>
    <x v="3"/>
    <d v="2014-07-08T00:00:00"/>
    <s v="Shipping Company B"/>
    <s v="Francisco Pérez-Olaeta"/>
    <s v="123 6th Street"/>
    <s v="Milwaukee"/>
    <s v="WI"/>
    <n v="99999"/>
    <s v="FRANCE"/>
    <s v="CB"/>
    <s v="Beer"/>
    <s v="Beverages"/>
    <n v="14"/>
    <n v="84"/>
    <x v="101"/>
    <n v="118.77600000000001"/>
    <x v="7"/>
  </r>
  <r>
    <n v="1194"/>
    <x v="85"/>
    <n v="8"/>
    <x v="3"/>
    <s v="123 8th Street"/>
    <s v="Portland"/>
    <s v="OR"/>
    <n v="99999"/>
    <x v="3"/>
    <x v="2"/>
    <x v="3"/>
    <d v="2014-07-10T00:00:00"/>
    <s v="Shipping Company B"/>
    <s v="Elizabeth Andersen"/>
    <s v="123 8th Street"/>
    <s v="Portland"/>
    <s v="OR"/>
    <n v="99999"/>
    <s v="FRANCE"/>
    <s v="Chèque"/>
    <s v="Curry Sauce"/>
    <s v="Sauces"/>
    <n v="40"/>
    <n v="91"/>
    <x v="155"/>
    <n v="360.36"/>
    <x v="4"/>
  </r>
  <r>
    <n v="1195"/>
    <x v="85"/>
    <n v="8"/>
    <x v="3"/>
    <s v="123 8th Street"/>
    <s v="Portland"/>
    <s v="OR"/>
    <n v="99999"/>
    <x v="3"/>
    <x v="2"/>
    <x v="3"/>
    <d v="2014-07-10T00:00:00"/>
    <s v="Shipping Company B"/>
    <s v="Elizabeth Andersen"/>
    <s v="123 8th Street"/>
    <s v="Portland"/>
    <s v="OR"/>
    <n v="99999"/>
    <s v="FRANCE"/>
    <s v="Chèque"/>
    <s v="Chocolate Biscuits Mix"/>
    <s v="Baked Goods &amp; Mixes"/>
    <n v="9.1999999999999993"/>
    <n v="36"/>
    <x v="156"/>
    <n v="34.444800000000001"/>
    <x v="4"/>
  </r>
  <r>
    <n v="1093"/>
    <x v="79"/>
    <n v="10"/>
    <x v="11"/>
    <s v="123 10th Street"/>
    <s v="Chicago"/>
    <s v="IL"/>
    <n v="99999"/>
    <x v="10"/>
    <x v="7"/>
    <x v="1"/>
    <d v="2014-04-12T00:00:00"/>
    <s v="Shipping Company A"/>
    <s v="Roland Wacker"/>
    <s v="123 10th Street"/>
    <s v="Chicago"/>
    <s v="IL"/>
    <n v="99999"/>
    <s v="FRANCE"/>
    <m/>
    <s v="Boysenberry Spread"/>
    <s v="Jams, Preserves"/>
    <n v="25"/>
    <n v="27"/>
    <x v="157"/>
    <n v="68.849999999999994"/>
    <x v="18"/>
  </r>
  <r>
    <n v="1097"/>
    <x v="86"/>
    <n v="11"/>
    <x v="12"/>
    <s v="123 11th Street"/>
    <s v="Miami"/>
    <s v="FL"/>
    <n v="99999"/>
    <x v="11"/>
    <x v="5"/>
    <x v="2"/>
    <m/>
    <s v="Shipping Company C"/>
    <s v="Peter Krschne"/>
    <s v="123 11th Street"/>
    <s v="Miami"/>
    <s v="FL"/>
    <n v="99999"/>
    <s v="FRANCE"/>
    <m/>
    <s v="Green Tea"/>
    <s v="Beverages"/>
    <n v="2.99"/>
    <n v="88"/>
    <x v="149"/>
    <n v="26.04888"/>
    <x v="22"/>
  </r>
  <r>
    <n v="1109"/>
    <x v="87"/>
    <n v="11"/>
    <x v="12"/>
    <s v="123 11th Street"/>
    <s v="Miami"/>
    <s v="FL"/>
    <n v="99999"/>
    <x v="11"/>
    <x v="5"/>
    <x v="2"/>
    <m/>
    <s v="Shipping Company C"/>
    <s v="Peter Krschne"/>
    <s v="123 11th Street"/>
    <s v="Miami"/>
    <s v="FL"/>
    <n v="99999"/>
    <s v="FRANCE"/>
    <m/>
    <s v="Dried Plums"/>
    <s v="Dried Fruit &amp; Nuts"/>
    <n v="3.5"/>
    <n v="44"/>
    <x v="158"/>
    <n v="15.246"/>
    <x v="21"/>
  </r>
  <r>
    <n v="1110"/>
    <x v="88"/>
    <n v="11"/>
    <x v="12"/>
    <s v="123 11th Street"/>
    <s v="Miami"/>
    <s v="FL"/>
    <n v="99999"/>
    <x v="11"/>
    <x v="5"/>
    <x v="2"/>
    <m/>
    <s v="Shipping Company C"/>
    <s v="Peter Krschne"/>
    <s v="123 11th Street"/>
    <s v="Miami"/>
    <s v="FL"/>
    <n v="99999"/>
    <s v="FRANCE"/>
    <m/>
    <s v="Green Tea"/>
    <s v="Beverages"/>
    <n v="2.99"/>
    <n v="77"/>
    <x v="159"/>
    <n v="23.023000000000003"/>
    <x v="23"/>
  </r>
  <r>
    <n v="1200"/>
    <x v="89"/>
    <n v="29"/>
    <x v="4"/>
    <s v="789 29th Street"/>
    <s v="Denver"/>
    <s v="CO"/>
    <n v="99999"/>
    <x v="4"/>
    <x v="3"/>
    <x v="0"/>
    <d v="2014-07-31T00:00:00"/>
    <s v="Shipping Company B"/>
    <s v="Soo Jung Lee"/>
    <s v="789 29th Street"/>
    <s v="Denver"/>
    <s v="CO"/>
    <n v="99999"/>
    <s v="FRANCE"/>
    <s v="Chèque"/>
    <s v="Beer"/>
    <s v="Beverages"/>
    <n v="14"/>
    <n v="23"/>
    <x v="160"/>
    <n v="30.912000000000003"/>
    <x v="5"/>
  </r>
  <r>
    <n v="1201"/>
    <x v="84"/>
    <n v="6"/>
    <x v="6"/>
    <s v="123 6th Street"/>
    <s v="Milwaukee"/>
    <s v="WI"/>
    <n v="99999"/>
    <x v="6"/>
    <x v="4"/>
    <x v="3"/>
    <d v="2014-07-08T00:00:00"/>
    <s v="Shipping Company C"/>
    <s v="Francisco Pérez-Olaeta"/>
    <s v="123 6th Street"/>
    <s v="Milwaukee"/>
    <s v="WI"/>
    <n v="99999"/>
    <s v="FRANCE"/>
    <s v="Chèque"/>
    <s v="Chocolate"/>
    <s v="Candy"/>
    <n v="12.75"/>
    <n v="76"/>
    <x v="161"/>
    <n v="97.869"/>
    <x v="7"/>
  </r>
  <r>
    <n v="1094"/>
    <x v="90"/>
    <n v="10"/>
    <x v="11"/>
    <s v="123 10th Street"/>
    <s v="Chicago"/>
    <s v="IL"/>
    <n v="99999"/>
    <x v="10"/>
    <x v="7"/>
    <x v="1"/>
    <d v="2014-04-12T00:00:00"/>
    <s v="Shipping Company A"/>
    <s v="Roland Wacker"/>
    <s v="123 10th Street"/>
    <s v="Chicago"/>
    <s v="IL"/>
    <n v="99999"/>
    <s v="FRANCE"/>
    <m/>
    <s v="Cajun Seasoning"/>
    <s v="Condiments"/>
    <n v="22"/>
    <n v="37"/>
    <x v="162"/>
    <n v="85.470000000000013"/>
    <x v="24"/>
  </r>
  <r>
    <n v="1095"/>
    <x v="79"/>
    <n v="10"/>
    <x v="11"/>
    <s v="123 10th Street"/>
    <s v="Chicago"/>
    <s v="IL"/>
    <n v="99999"/>
    <x v="10"/>
    <x v="7"/>
    <x v="1"/>
    <d v="2014-04-12T00:00:00"/>
    <s v="Shipping Company A"/>
    <s v="Roland Wacker"/>
    <s v="123 10th Street"/>
    <s v="Chicago"/>
    <s v="IL"/>
    <n v="99999"/>
    <s v="FRANCE"/>
    <m/>
    <s v="Chocolate Biscuits Mix"/>
    <s v="Baked Goods &amp; Mixes"/>
    <n v="9.1999999999999993"/>
    <n v="75"/>
    <x v="163"/>
    <n v="69"/>
    <x v="18"/>
  </r>
  <r>
    <n v="1206"/>
    <x v="85"/>
    <n v="8"/>
    <x v="3"/>
    <s v="123 8th Street"/>
    <s v="Portland"/>
    <s v="OR"/>
    <n v="99999"/>
    <x v="3"/>
    <x v="2"/>
    <x v="3"/>
    <d v="2014-07-10T00:00:00"/>
    <s v="Shipping Company C"/>
    <s v="Elizabeth Andersen"/>
    <s v="123 8th Street"/>
    <s v="Portland"/>
    <s v="OR"/>
    <n v="99999"/>
    <s v="FRANCE"/>
    <s v="CB"/>
    <s v="Mozzarella"/>
    <s v="Dairy Products"/>
    <n v="34.799999999999997"/>
    <n v="27"/>
    <x v="154"/>
    <n v="89.261999999999986"/>
    <x v="4"/>
  </r>
  <r>
    <n v="1209"/>
    <x v="91"/>
    <n v="3"/>
    <x v="5"/>
    <s v="123 3rd Street"/>
    <s v="Los Angelas"/>
    <s v="CA"/>
    <n v="99999"/>
    <x v="5"/>
    <x v="0"/>
    <x v="0"/>
    <d v="2014-07-05T00:00:00"/>
    <s v="Shipping Company B"/>
    <s v="Thomas Axerr"/>
    <s v="123 3rd Street"/>
    <s v="Los Angelas"/>
    <s v="CA"/>
    <n v="99999"/>
    <s v="FRANCE"/>
    <s v="Espèce"/>
    <s v="Syrup"/>
    <s v="Condiments"/>
    <n v="10"/>
    <n v="99"/>
    <x v="83"/>
    <n v="95.039999999999992"/>
    <x v="6"/>
  </r>
  <r>
    <n v="1210"/>
    <x v="91"/>
    <n v="3"/>
    <x v="5"/>
    <s v="123 3rd Street"/>
    <s v="Los Angelas"/>
    <s v="CA"/>
    <n v="99999"/>
    <x v="5"/>
    <x v="0"/>
    <x v="0"/>
    <d v="2014-07-05T00:00:00"/>
    <s v="Shipping Company B"/>
    <s v="Thomas Axerr"/>
    <s v="123 3rd Street"/>
    <s v="Los Angelas"/>
    <s v="CA"/>
    <n v="99999"/>
    <s v="FRANCE"/>
    <s v="Espèce"/>
    <s v="Curry Sauce"/>
    <s v="Sauces"/>
    <n v="40"/>
    <n v="10"/>
    <x v="164"/>
    <n v="40"/>
    <x v="6"/>
  </r>
  <r>
    <n v="1104"/>
    <x v="92"/>
    <n v="10"/>
    <x v="11"/>
    <s v="123 10th Street"/>
    <s v="Chicago"/>
    <s v="IL"/>
    <n v="99999"/>
    <x v="10"/>
    <x v="7"/>
    <x v="1"/>
    <d v="2014-05-12T00:00:00"/>
    <s v="Shipping Company B"/>
    <s v="Roland Wacker"/>
    <s v="123 10th Street"/>
    <s v="Chicago"/>
    <s v="IL"/>
    <n v="99999"/>
    <s v="FRANCE"/>
    <s v="CB"/>
    <s v="Green Tea"/>
    <s v="Beverages"/>
    <n v="2.99"/>
    <n v="35"/>
    <x v="165"/>
    <n v="10.255700000000001"/>
    <x v="18"/>
  </r>
  <r>
    <n v="1106"/>
    <x v="92"/>
    <n v="10"/>
    <x v="11"/>
    <s v="123 10th Street"/>
    <s v="Chicago"/>
    <s v="IL"/>
    <n v="99999"/>
    <x v="10"/>
    <x v="7"/>
    <x v="1"/>
    <d v="2014-05-12T00:00:00"/>
    <s v="Shipping Company A"/>
    <s v="Roland Wacker"/>
    <s v="123 10th Street"/>
    <s v="Chicago"/>
    <s v="IL"/>
    <n v="99999"/>
    <s v="FRANCE"/>
    <m/>
    <s v="Boysenberry Spread"/>
    <s v="Jams, Preserves"/>
    <n v="25"/>
    <n v="52"/>
    <x v="166"/>
    <n v="123.5"/>
    <x v="18"/>
  </r>
  <r>
    <n v="1142"/>
    <x v="93"/>
    <n v="11"/>
    <x v="12"/>
    <s v="123 11th Street"/>
    <s v="Miami"/>
    <s v="FL"/>
    <n v="99999"/>
    <x v="11"/>
    <x v="5"/>
    <x v="2"/>
    <m/>
    <s v="Shipping Company C"/>
    <s v="Peter Krschne"/>
    <s v="123 11th Street"/>
    <s v="Miami"/>
    <s v="FL"/>
    <n v="99999"/>
    <s v="FRANCE"/>
    <m/>
    <s v="Dried Plums"/>
    <s v="Dried Fruit &amp; Nuts"/>
    <n v="3.5"/>
    <n v="28"/>
    <x v="167"/>
    <n v="10.290000000000001"/>
    <x v="21"/>
  </r>
  <r>
    <n v="1218"/>
    <x v="80"/>
    <n v="1"/>
    <x v="9"/>
    <s v="123 1st Street"/>
    <s v="Seattle"/>
    <s v="WA"/>
    <n v="99999"/>
    <x v="8"/>
    <x v="2"/>
    <x v="3"/>
    <m/>
    <s v="Shipping Company C"/>
    <s v="Anna Bedecs"/>
    <s v="123 1st Street"/>
    <s v="Seattle"/>
    <s v="WA"/>
    <n v="99999"/>
    <s v="FRANCE"/>
    <m/>
    <s v="Crab Meat"/>
    <s v="Canned Meat"/>
    <n v="18.399999999999999"/>
    <n v="42"/>
    <x v="168"/>
    <n v="80.371200000000002"/>
    <x v="10"/>
  </r>
  <r>
    <n v="1143"/>
    <x v="93"/>
    <n v="11"/>
    <x v="12"/>
    <s v="123 11th Street"/>
    <s v="Miami"/>
    <s v="FL"/>
    <n v="99999"/>
    <x v="11"/>
    <x v="5"/>
    <x v="2"/>
    <m/>
    <s v="Shipping Company C"/>
    <s v="Peter Krschne"/>
    <s v="123 11th Street"/>
    <s v="Miami"/>
    <s v="FL"/>
    <n v="99999"/>
    <s v="FRANCE"/>
    <m/>
    <s v="Green Tea"/>
    <s v="Beverages"/>
    <n v="2.99"/>
    <n v="60"/>
    <x v="169"/>
    <n v="17.581200000000003"/>
    <x v="21"/>
  </r>
  <r>
    <n v="1220"/>
    <x v="83"/>
    <n v="9"/>
    <x v="10"/>
    <s v="123 9th Street"/>
    <s v="Salt Lake City"/>
    <s v="UT"/>
    <n v="99999"/>
    <x v="9"/>
    <x v="6"/>
    <x v="0"/>
    <d v="2014-07-11T00:00:00"/>
    <s v="Shipping Company A"/>
    <s v="Sven Mortensen"/>
    <s v="123 9th Street"/>
    <s v="Salt Lake City"/>
    <s v="UT"/>
    <n v="99999"/>
    <s v="FRANCE"/>
    <s v="Chèque"/>
    <s v="Clam Chowder"/>
    <s v="Soups"/>
    <n v="9.65"/>
    <n v="90"/>
    <x v="170"/>
    <n v="83.376000000000005"/>
    <x v="11"/>
  </r>
  <r>
    <n v="1221"/>
    <x v="84"/>
    <n v="6"/>
    <x v="6"/>
    <s v="123 6th Street"/>
    <s v="Milwaukee"/>
    <s v="WI"/>
    <n v="99999"/>
    <x v="6"/>
    <x v="4"/>
    <x v="3"/>
    <d v="2014-07-08T00:00:00"/>
    <s v="Shipping Company B"/>
    <s v="Francisco Pérez-Olaeta"/>
    <s v="123 6th Street"/>
    <s v="Milwaukee"/>
    <s v="WI"/>
    <n v="99999"/>
    <s v="FRANCE"/>
    <s v="CB"/>
    <s v="Chocolate"/>
    <s v="Candy"/>
    <n v="12.75"/>
    <n v="28"/>
    <x v="171"/>
    <n v="35.700000000000003"/>
    <x v="7"/>
  </r>
  <r>
    <n v="1175"/>
    <x v="93"/>
    <n v="11"/>
    <x v="12"/>
    <s v="123 11th Street"/>
    <s v="Miami"/>
    <s v="FL"/>
    <n v="99999"/>
    <x v="11"/>
    <x v="5"/>
    <x v="2"/>
    <m/>
    <s v="Shipping Company C"/>
    <s v="Peter Krschne"/>
    <s v="123 11th Street"/>
    <s v="Miami"/>
    <s v="FL"/>
    <n v="99999"/>
    <s v="FRANCE"/>
    <m/>
    <s v="Curry Sauce"/>
    <s v="Sauces"/>
    <n v="40"/>
    <n v="27"/>
    <x v="172"/>
    <n v="111.24000000000001"/>
    <x v="21"/>
  </r>
  <r>
    <n v="1223"/>
    <x v="94"/>
    <n v="8"/>
    <x v="3"/>
    <s v="123 8th Street"/>
    <s v="Portland"/>
    <s v="OR"/>
    <n v="99999"/>
    <x v="3"/>
    <x v="2"/>
    <x v="3"/>
    <d v="2014-08-10T00:00:00"/>
    <s v="Shipping Company C"/>
    <s v="Elizabeth Andersen"/>
    <s v="123 8th Street"/>
    <s v="Portland"/>
    <s v="OR"/>
    <n v="99999"/>
    <s v="FRANCE"/>
    <s v="Chèque"/>
    <s v="Chocolate"/>
    <s v="Candy"/>
    <n v="12.75"/>
    <n v="57"/>
    <x v="173"/>
    <n v="69.768000000000001"/>
    <x v="4"/>
  </r>
  <r>
    <n v="1107"/>
    <x v="95"/>
    <n v="10"/>
    <x v="11"/>
    <s v="123 10th Street"/>
    <s v="Chicago"/>
    <s v="IL"/>
    <n v="99999"/>
    <x v="10"/>
    <x v="7"/>
    <x v="1"/>
    <d v="2014-05-12T00:00:00"/>
    <s v="Shipping Company A"/>
    <s v="Roland Wacker"/>
    <s v="123 10th Street"/>
    <s v="Chicago"/>
    <s v="IL"/>
    <n v="99999"/>
    <s v="FRANCE"/>
    <m/>
    <s v="Cajun Seasoning"/>
    <s v="Condiments"/>
    <n v="22"/>
    <n v="30"/>
    <x v="174"/>
    <n v="67.320000000000007"/>
    <x v="25"/>
  </r>
  <r>
    <n v="1225"/>
    <x v="96"/>
    <n v="7"/>
    <x v="8"/>
    <s v="123 7th Street"/>
    <s v="Boise"/>
    <s v="ID"/>
    <n v="99999"/>
    <x v="8"/>
    <x v="2"/>
    <x v="3"/>
    <m/>
    <m/>
    <s v="Ming-Yang Xie"/>
    <s v="123 7th Street"/>
    <s v="Boise"/>
    <s v="ID"/>
    <n v="99999"/>
    <s v="FRANCE"/>
    <m/>
    <s v="Coffee"/>
    <s v="Beverages"/>
    <n v="46"/>
    <n v="86"/>
    <x v="98"/>
    <n v="399.55600000000004"/>
    <x v="9"/>
  </r>
  <r>
    <n v="1108"/>
    <x v="97"/>
    <n v="10"/>
    <x v="11"/>
    <s v="123 10th Street"/>
    <s v="Chicago"/>
    <s v="IL"/>
    <n v="99999"/>
    <x v="10"/>
    <x v="7"/>
    <x v="1"/>
    <d v="2014-05-12T00:00:00"/>
    <s v="Shipping Company A"/>
    <s v="Roland Wacker"/>
    <s v="123 10th Street"/>
    <s v="Chicago"/>
    <s v="IL"/>
    <n v="99999"/>
    <s v="FRANCE"/>
    <m/>
    <s v="Chocolate Biscuits Mix"/>
    <s v="Baked Goods &amp; Mixes"/>
    <n v="9.1999999999999993"/>
    <n v="41"/>
    <x v="175"/>
    <n v="38.474400000000003"/>
    <x v="26"/>
  </r>
  <r>
    <n v="1139"/>
    <x v="98"/>
    <n v="10"/>
    <x v="11"/>
    <s v="123 10th Street"/>
    <s v="Chicago"/>
    <s v="IL"/>
    <n v="99999"/>
    <x v="10"/>
    <x v="7"/>
    <x v="1"/>
    <d v="2014-06-12T00:00:00"/>
    <s v="Shipping Company A"/>
    <s v="Roland Wacker"/>
    <s v="123 10th Street"/>
    <s v="Chicago"/>
    <s v="IL"/>
    <n v="99999"/>
    <s v="FRANCE"/>
    <m/>
    <s v="Boysenberry Spread"/>
    <s v="Jams, Preserves"/>
    <n v="25"/>
    <n v="40"/>
    <x v="176"/>
    <n v="105"/>
    <x v="18"/>
  </r>
  <r>
    <n v="1140"/>
    <x v="99"/>
    <n v="10"/>
    <x v="11"/>
    <s v="123 10th Street"/>
    <s v="Chicago"/>
    <s v="IL"/>
    <n v="99999"/>
    <x v="10"/>
    <x v="7"/>
    <x v="1"/>
    <d v="2014-06-12T00:00:00"/>
    <s v="Shipping Company A"/>
    <s v="Roland Wacker"/>
    <s v="123 10th Street"/>
    <s v="Chicago"/>
    <s v="IL"/>
    <n v="99999"/>
    <s v="FRANCE"/>
    <m/>
    <s v="Cajun Seasoning"/>
    <s v="Condiments"/>
    <n v="22"/>
    <n v="80"/>
    <x v="177"/>
    <n v="172.48"/>
    <x v="0"/>
  </r>
  <r>
    <n v="1217"/>
    <x v="100"/>
    <n v="11"/>
    <x v="12"/>
    <s v="123 11th Street"/>
    <s v="Miami"/>
    <s v="FL"/>
    <n v="99999"/>
    <x v="11"/>
    <x v="5"/>
    <x v="2"/>
    <m/>
    <s v="Shipping Company C"/>
    <s v="Peter Krschne"/>
    <s v="123 11th Street"/>
    <s v="Miami"/>
    <s v="FL"/>
    <n v="99999"/>
    <s v="FRANCE"/>
    <m/>
    <s v="Curry Sauce"/>
    <s v="Sauces"/>
    <n v="40"/>
    <n v="97"/>
    <x v="178"/>
    <n v="380.24"/>
    <x v="21"/>
  </r>
  <r>
    <n v="1229"/>
    <x v="101"/>
    <n v="11"/>
    <x v="12"/>
    <s v="123 11th Street"/>
    <s v="Miami"/>
    <s v="FL"/>
    <n v="99999"/>
    <x v="11"/>
    <x v="5"/>
    <x v="2"/>
    <m/>
    <s v="Shipping Company C"/>
    <s v="Peter Krschne"/>
    <s v="123 11th Street"/>
    <s v="Miami"/>
    <s v="FL"/>
    <n v="99999"/>
    <s v="FRANCE"/>
    <m/>
    <s v="Dried Plums"/>
    <s v="Dried Fruit &amp; Nuts"/>
    <n v="3.5"/>
    <n v="31"/>
    <x v="179"/>
    <n v="10.850000000000001"/>
    <x v="21"/>
  </r>
  <r>
    <n v="1231"/>
    <x v="102"/>
    <n v="1"/>
    <x v="9"/>
    <s v="123 1st Street"/>
    <s v="Seattle"/>
    <s v="WA"/>
    <n v="99999"/>
    <x v="8"/>
    <x v="2"/>
    <x v="3"/>
    <m/>
    <m/>
    <s v="Anna Bedecs"/>
    <s v="123 1st Street"/>
    <s v="Seattle"/>
    <s v="WA"/>
    <n v="99999"/>
    <s v="FRANCE"/>
    <m/>
    <s v="Chai"/>
    <s v="Beverages"/>
    <n v="18"/>
    <n v="91"/>
    <x v="180"/>
    <n v="158.886"/>
    <x v="10"/>
  </r>
  <r>
    <n v="1232"/>
    <x v="102"/>
    <n v="1"/>
    <x v="9"/>
    <s v="123 1st Street"/>
    <s v="Seattle"/>
    <s v="WA"/>
    <n v="99999"/>
    <x v="8"/>
    <x v="2"/>
    <x v="3"/>
    <m/>
    <m/>
    <s v="Anna Bedecs"/>
    <s v="123 1st Street"/>
    <s v="Seattle"/>
    <s v="WA"/>
    <n v="99999"/>
    <s v="FRANCE"/>
    <m/>
    <s v="Coffee"/>
    <s v="Beverages"/>
    <n v="46"/>
    <n v="14"/>
    <x v="181"/>
    <n v="63.756000000000007"/>
    <x v="10"/>
  </r>
  <r>
    <n v="1233"/>
    <x v="102"/>
    <n v="1"/>
    <x v="9"/>
    <s v="123 1st Street"/>
    <s v="Seattle"/>
    <s v="WA"/>
    <n v="99999"/>
    <x v="8"/>
    <x v="2"/>
    <x v="3"/>
    <m/>
    <m/>
    <s v="Anna Bedecs"/>
    <s v="123 1st Street"/>
    <s v="Seattle"/>
    <s v="WA"/>
    <n v="99999"/>
    <s v="FRANCE"/>
    <m/>
    <s v="Green Tea"/>
    <s v="Beverages"/>
    <n v="2.99"/>
    <n v="44"/>
    <x v="182"/>
    <n v="13.287560000000001"/>
    <x v="10"/>
  </r>
  <r>
    <n v="1230"/>
    <x v="103"/>
    <n v="11"/>
    <x v="12"/>
    <s v="123 11th Street"/>
    <s v="Miami"/>
    <s v="FL"/>
    <n v="99999"/>
    <x v="11"/>
    <x v="5"/>
    <x v="2"/>
    <m/>
    <s v="Shipping Company C"/>
    <s v="Peter Krschne"/>
    <s v="123 11th Street"/>
    <s v="Miami"/>
    <s v="FL"/>
    <n v="99999"/>
    <s v="FRANCE"/>
    <m/>
    <s v="Green Tea"/>
    <s v="Beverages"/>
    <n v="2.99"/>
    <n v="52"/>
    <x v="183"/>
    <n v="16.014440000000004"/>
    <x v="27"/>
  </r>
  <r>
    <n v="1251"/>
    <x v="104"/>
    <n v="11"/>
    <x v="12"/>
    <s v="123 11th Street"/>
    <s v="Miami"/>
    <s v="FL"/>
    <n v="99999"/>
    <x v="11"/>
    <x v="5"/>
    <x v="2"/>
    <m/>
    <s v="Shipping Company C"/>
    <s v="Peter Krschne"/>
    <s v="123 11th Street"/>
    <s v="Miami"/>
    <s v="FL"/>
    <n v="99999"/>
    <s v="FRANCE"/>
    <m/>
    <s v="Dried Plums"/>
    <s v="Dried Fruit &amp; Nuts"/>
    <n v="3.5"/>
    <n v="91"/>
    <x v="184"/>
    <n v="31.213000000000001"/>
    <x v="21"/>
  </r>
  <r>
    <n v="1236"/>
    <x v="105"/>
    <n v="9"/>
    <x v="10"/>
    <s v="123 9th Street"/>
    <s v="Salt Lake City"/>
    <s v="UT"/>
    <n v="99999"/>
    <x v="9"/>
    <x v="6"/>
    <x v="0"/>
    <d v="2014-08-11T00:00:00"/>
    <s v="Shipping Company A"/>
    <s v="Sven Mortensen"/>
    <s v="123 9th Street"/>
    <s v="Salt Lake City"/>
    <s v="UT"/>
    <n v="99999"/>
    <s v="FRANCE"/>
    <s v="Chèque"/>
    <s v="Ravioli"/>
    <s v="Pasta"/>
    <n v="19.5"/>
    <n v="66"/>
    <x v="185"/>
    <n v="132.56100000000001"/>
    <x v="11"/>
  </r>
  <r>
    <n v="1237"/>
    <x v="105"/>
    <n v="9"/>
    <x v="10"/>
    <s v="123 9th Street"/>
    <s v="Salt Lake City"/>
    <s v="UT"/>
    <n v="99999"/>
    <x v="9"/>
    <x v="6"/>
    <x v="0"/>
    <d v="2014-08-11T00:00:00"/>
    <s v="Shipping Company A"/>
    <s v="Sven Mortensen"/>
    <s v="123 9th Street"/>
    <s v="Salt Lake City"/>
    <s v="UT"/>
    <n v="99999"/>
    <s v="FRANCE"/>
    <s v="Chèque"/>
    <s v="Mozzarella"/>
    <s v="Dairy Products"/>
    <n v="34.799999999999997"/>
    <n v="32"/>
    <x v="186"/>
    <n v="111.36"/>
    <x v="11"/>
  </r>
  <r>
    <n v="1238"/>
    <x v="106"/>
    <n v="6"/>
    <x v="6"/>
    <s v="123 6th Street"/>
    <s v="Milwaukee"/>
    <s v="WI"/>
    <n v="99999"/>
    <x v="6"/>
    <x v="4"/>
    <x v="3"/>
    <d v="2014-08-08T00:00:00"/>
    <s v="Shipping Company B"/>
    <s v="Francisco Pérez-Olaeta"/>
    <s v="123 6th Street"/>
    <s v="Milwaukee"/>
    <s v="WI"/>
    <n v="99999"/>
    <s v="FRANCE"/>
    <s v="CB"/>
    <s v="Beer"/>
    <s v="Beverages"/>
    <n v="14"/>
    <n v="52"/>
    <x v="187"/>
    <n v="72.8"/>
    <x v="7"/>
  </r>
  <r>
    <n v="1239"/>
    <x v="94"/>
    <n v="8"/>
    <x v="3"/>
    <s v="123 8th Street"/>
    <s v="Portland"/>
    <s v="OR"/>
    <n v="99999"/>
    <x v="3"/>
    <x v="2"/>
    <x v="3"/>
    <d v="2014-08-10T00:00:00"/>
    <s v="Shipping Company B"/>
    <s v="Elizabeth Andersen"/>
    <s v="123 8th Street"/>
    <s v="Portland"/>
    <s v="OR"/>
    <n v="99999"/>
    <s v="FRANCE"/>
    <s v="Chèque"/>
    <s v="Curry Sauce"/>
    <s v="Sauces"/>
    <n v="40"/>
    <n v="78"/>
    <x v="188"/>
    <n v="318.24"/>
    <x v="4"/>
  </r>
  <r>
    <n v="1240"/>
    <x v="94"/>
    <n v="8"/>
    <x v="3"/>
    <s v="123 8th Street"/>
    <s v="Portland"/>
    <s v="OR"/>
    <n v="99999"/>
    <x v="3"/>
    <x v="2"/>
    <x v="3"/>
    <d v="2014-08-10T00:00:00"/>
    <s v="Shipping Company B"/>
    <s v="Elizabeth Andersen"/>
    <s v="123 8th Street"/>
    <s v="Portland"/>
    <s v="OR"/>
    <n v="99999"/>
    <s v="FRANCE"/>
    <s v="Chèque"/>
    <s v="Chocolate Biscuits Mix"/>
    <s v="Baked Goods &amp; Mixes"/>
    <n v="9.1999999999999993"/>
    <n v="54"/>
    <x v="189"/>
    <n v="49.183199999999999"/>
    <x v="4"/>
  </r>
  <r>
    <n v="1141"/>
    <x v="98"/>
    <n v="10"/>
    <x v="11"/>
    <s v="123 10th Street"/>
    <s v="Chicago"/>
    <s v="IL"/>
    <n v="99999"/>
    <x v="10"/>
    <x v="7"/>
    <x v="1"/>
    <d v="2014-06-12T00:00:00"/>
    <s v="Shipping Company A"/>
    <s v="Roland Wacker"/>
    <s v="123 10th Street"/>
    <s v="Chicago"/>
    <s v="IL"/>
    <n v="99999"/>
    <s v="FRANCE"/>
    <m/>
    <s v="Chocolate Biscuits Mix"/>
    <s v="Baked Goods &amp; Mixes"/>
    <n v="9.1999999999999993"/>
    <n v="38"/>
    <x v="7"/>
    <n v="33.211999999999996"/>
    <x v="18"/>
  </r>
  <r>
    <n v="1252"/>
    <x v="104"/>
    <n v="11"/>
    <x v="12"/>
    <s v="123 11th Street"/>
    <s v="Miami"/>
    <s v="FL"/>
    <n v="99999"/>
    <x v="11"/>
    <x v="5"/>
    <x v="2"/>
    <m/>
    <s v="Shipping Company C"/>
    <s v="Peter Krschne"/>
    <s v="123 11th Street"/>
    <s v="Miami"/>
    <s v="FL"/>
    <n v="99999"/>
    <s v="FRANCE"/>
    <m/>
    <s v="Green Tea"/>
    <s v="Beverages"/>
    <n v="2.99"/>
    <n v="64"/>
    <x v="190"/>
    <n v="19.518720000000002"/>
    <x v="21"/>
  </r>
  <r>
    <n v="1290"/>
    <x v="107"/>
    <n v="11"/>
    <x v="12"/>
    <s v="123 11th Street"/>
    <s v="Miami"/>
    <s v="FL"/>
    <n v="99999"/>
    <x v="11"/>
    <x v="5"/>
    <x v="2"/>
    <m/>
    <s v="Shipping Company C"/>
    <s v="Peter Krschne"/>
    <s v="123 11th Street"/>
    <s v="Miami"/>
    <s v="FL"/>
    <n v="99999"/>
    <s v="FRANCE"/>
    <m/>
    <s v="Dried Plums"/>
    <s v="Dried Fruit &amp; Nuts"/>
    <n v="3.5"/>
    <n v="20"/>
    <x v="191"/>
    <n v="6.93"/>
    <x v="21"/>
  </r>
  <r>
    <n v="1291"/>
    <x v="107"/>
    <n v="11"/>
    <x v="12"/>
    <s v="123 11th Street"/>
    <s v="Miami"/>
    <s v="FL"/>
    <n v="99999"/>
    <x v="11"/>
    <x v="5"/>
    <x v="2"/>
    <m/>
    <s v="Shipping Company C"/>
    <s v="Peter Krschne"/>
    <s v="123 11th Street"/>
    <s v="Miami"/>
    <s v="FL"/>
    <n v="99999"/>
    <s v="FRANCE"/>
    <m/>
    <s v="Green Tea"/>
    <s v="Beverages"/>
    <n v="2.99"/>
    <n v="49"/>
    <x v="143"/>
    <n v="14.651000000000003"/>
    <x v="21"/>
  </r>
  <r>
    <n v="1245"/>
    <x v="108"/>
    <n v="29"/>
    <x v="4"/>
    <s v="789 29th Street"/>
    <s v="Denver"/>
    <s v="CO"/>
    <n v="99999"/>
    <x v="4"/>
    <x v="3"/>
    <x v="0"/>
    <d v="2014-08-31T00:00:00"/>
    <s v="Shipping Company B"/>
    <s v="Soo Jung Lee"/>
    <s v="789 29th Street"/>
    <s v="Denver"/>
    <s v="CO"/>
    <n v="99999"/>
    <s v="FRANCE"/>
    <s v="Chèque"/>
    <s v="Beer"/>
    <s v="Beverages"/>
    <n v="14"/>
    <n v="42"/>
    <x v="192"/>
    <n v="59.388000000000005"/>
    <x v="5"/>
  </r>
  <r>
    <n v="1246"/>
    <x v="106"/>
    <n v="6"/>
    <x v="6"/>
    <s v="123 6th Street"/>
    <s v="Milwaukee"/>
    <s v="WI"/>
    <n v="99999"/>
    <x v="6"/>
    <x v="4"/>
    <x v="3"/>
    <d v="2014-08-08T00:00:00"/>
    <s v="Shipping Company C"/>
    <s v="Francisco Pérez-Olaeta"/>
    <s v="123 6th Street"/>
    <s v="Milwaukee"/>
    <s v="WI"/>
    <n v="99999"/>
    <s v="FRANCE"/>
    <s v="Chèque"/>
    <s v="Chocolate"/>
    <s v="Candy"/>
    <n v="12.75"/>
    <n v="72"/>
    <x v="193"/>
    <n v="89.046000000000006"/>
    <x v="7"/>
  </r>
  <r>
    <n v="1172"/>
    <x v="98"/>
    <n v="10"/>
    <x v="11"/>
    <s v="123 10th Street"/>
    <s v="Chicago"/>
    <s v="IL"/>
    <n v="99999"/>
    <x v="10"/>
    <x v="7"/>
    <x v="1"/>
    <d v="2014-06-12T00:00:00"/>
    <s v="Shipping Company B"/>
    <s v="Roland Wacker"/>
    <s v="123 10th Street"/>
    <s v="Chicago"/>
    <s v="IL"/>
    <n v="99999"/>
    <s v="FRANCE"/>
    <s v="CB"/>
    <s v="Almonds"/>
    <s v="Dried Fruit &amp; Nuts"/>
    <n v="10"/>
    <n v="74"/>
    <x v="194"/>
    <n v="71.78"/>
    <x v="18"/>
  </r>
  <r>
    <n v="1174"/>
    <x v="98"/>
    <n v="10"/>
    <x v="11"/>
    <s v="123 10th Street"/>
    <s v="Chicago"/>
    <s v="IL"/>
    <n v="99999"/>
    <x v="10"/>
    <x v="7"/>
    <x v="1"/>
    <m/>
    <s v="Shipping Company A"/>
    <s v="Roland Wacker"/>
    <s v="123 10th Street"/>
    <s v="Chicago"/>
    <s v="IL"/>
    <n v="99999"/>
    <s v="FRANCE"/>
    <m/>
    <s v="Dried Plums"/>
    <s v="Dried Fruit &amp; Nuts"/>
    <n v="3.5"/>
    <n v="90"/>
    <x v="195"/>
    <n v="30.24"/>
    <x v="18"/>
  </r>
  <r>
    <n v="1214"/>
    <x v="109"/>
    <n v="10"/>
    <x v="11"/>
    <s v="123 10th Street"/>
    <s v="Chicago"/>
    <s v="IL"/>
    <n v="99999"/>
    <x v="10"/>
    <x v="7"/>
    <x v="1"/>
    <d v="2014-07-12T00:00:00"/>
    <s v="Shipping Company B"/>
    <s v="Roland Wacker"/>
    <s v="123 10th Street"/>
    <s v="Chicago"/>
    <s v="IL"/>
    <n v="99999"/>
    <s v="FRANCE"/>
    <s v="CB"/>
    <s v="Almonds"/>
    <s v="Dried Fruit &amp; Nuts"/>
    <n v="10"/>
    <n v="80"/>
    <x v="196"/>
    <n v="77.599999999999994"/>
    <x v="18"/>
  </r>
  <r>
    <n v="1323"/>
    <x v="107"/>
    <n v="11"/>
    <x v="12"/>
    <s v="123 11th Street"/>
    <s v="Miami"/>
    <s v="FL"/>
    <n v="99999"/>
    <x v="11"/>
    <x v="5"/>
    <x v="2"/>
    <m/>
    <s v="Shipping Company C"/>
    <s v="Peter Krschne"/>
    <s v="123 11th Street"/>
    <s v="Miami"/>
    <s v="FL"/>
    <n v="99999"/>
    <s v="FRANCE"/>
    <m/>
    <s v="Curry Sauce"/>
    <s v="Sauces"/>
    <n v="40"/>
    <n v="60"/>
    <x v="197"/>
    <n v="228"/>
    <x v="21"/>
  </r>
  <r>
    <n v="1331"/>
    <x v="110"/>
    <n v="11"/>
    <x v="12"/>
    <s v="123 11th Street"/>
    <s v="Miami"/>
    <s v="FL"/>
    <n v="99999"/>
    <x v="11"/>
    <x v="5"/>
    <x v="2"/>
    <m/>
    <s v="Shipping Company C"/>
    <s v="Peter Krschne"/>
    <s v="123 11th Street"/>
    <s v="Miami"/>
    <s v="FL"/>
    <n v="99999"/>
    <s v="FRANCE"/>
    <m/>
    <s v="Dried Plums"/>
    <s v="Dried Fruit &amp; Nuts"/>
    <n v="3.5"/>
    <n v="42"/>
    <x v="198"/>
    <n v="15.141000000000002"/>
    <x v="21"/>
  </r>
  <r>
    <n v="1253"/>
    <x v="111"/>
    <n v="1"/>
    <x v="9"/>
    <s v="123 1st Street"/>
    <s v="Seattle"/>
    <s v="WA"/>
    <n v="99999"/>
    <x v="8"/>
    <x v="2"/>
    <x v="3"/>
    <m/>
    <m/>
    <s v="Anna Bedecs"/>
    <s v="123 1st Street"/>
    <s v="Seattle"/>
    <s v="WA"/>
    <n v="99999"/>
    <s v="FRANCE"/>
    <m/>
    <s v="Chai"/>
    <s v="Beverages"/>
    <n v="18"/>
    <n v="58"/>
    <x v="136"/>
    <n v="103.35600000000001"/>
    <x v="10"/>
  </r>
  <r>
    <n v="1254"/>
    <x v="111"/>
    <n v="1"/>
    <x v="9"/>
    <s v="123 1st Street"/>
    <s v="Seattle"/>
    <s v="WA"/>
    <n v="99999"/>
    <x v="8"/>
    <x v="2"/>
    <x v="3"/>
    <m/>
    <m/>
    <s v="Anna Bedecs"/>
    <s v="123 1st Street"/>
    <s v="Seattle"/>
    <s v="WA"/>
    <n v="99999"/>
    <s v="FRANCE"/>
    <m/>
    <s v="Coffee"/>
    <s v="Beverages"/>
    <n v="46"/>
    <n v="97"/>
    <x v="199"/>
    <n v="464.04800000000006"/>
    <x v="10"/>
  </r>
  <r>
    <n v="1255"/>
    <x v="111"/>
    <n v="1"/>
    <x v="9"/>
    <s v="123 1st Street"/>
    <s v="Seattle"/>
    <s v="WA"/>
    <n v="99999"/>
    <x v="8"/>
    <x v="2"/>
    <x v="3"/>
    <m/>
    <m/>
    <s v="Anna Bedecs"/>
    <s v="123 1st Street"/>
    <s v="Seattle"/>
    <s v="WA"/>
    <n v="99999"/>
    <s v="FRANCE"/>
    <m/>
    <s v="Green Tea"/>
    <s v="Beverages"/>
    <n v="2.99"/>
    <n v="14"/>
    <x v="200"/>
    <n v="4.35344"/>
    <x v="10"/>
  </r>
  <r>
    <n v="1332"/>
    <x v="112"/>
    <n v="11"/>
    <x v="12"/>
    <s v="123 11th Street"/>
    <s v="Miami"/>
    <s v="FL"/>
    <n v="99999"/>
    <x v="11"/>
    <x v="5"/>
    <x v="2"/>
    <m/>
    <s v="Shipping Company C"/>
    <s v="Peter Krschne"/>
    <s v="123 11th Street"/>
    <s v="Miami"/>
    <s v="FL"/>
    <n v="99999"/>
    <s v="FRANCE"/>
    <m/>
    <s v="Green Tea"/>
    <s v="Beverages"/>
    <n v="2.99"/>
    <n v="100"/>
    <x v="201"/>
    <n v="30.498000000000001"/>
    <x v="5"/>
  </r>
  <r>
    <n v="1364"/>
    <x v="110"/>
    <n v="11"/>
    <x v="12"/>
    <s v="123 11th Street"/>
    <s v="Miami"/>
    <s v="FL"/>
    <n v="99999"/>
    <x v="11"/>
    <x v="5"/>
    <x v="2"/>
    <m/>
    <s v="Shipping Company C"/>
    <s v="Peter Krschne"/>
    <s v="123 11th Street"/>
    <s v="Miami"/>
    <s v="FL"/>
    <n v="99999"/>
    <s v="FRANCE"/>
    <m/>
    <s v="Curry Sauce"/>
    <s v="Sauces"/>
    <n v="40"/>
    <n v="78"/>
    <x v="188"/>
    <n v="299.52"/>
    <x v="21"/>
  </r>
  <r>
    <n v="1258"/>
    <x v="113"/>
    <n v="9"/>
    <x v="10"/>
    <s v="123 9th Street"/>
    <s v="Salt Lake City"/>
    <s v="UT"/>
    <n v="99999"/>
    <x v="9"/>
    <x v="6"/>
    <x v="0"/>
    <d v="2014-09-11T00:00:00"/>
    <s v="Shipping Company A"/>
    <s v="Sven Mortensen"/>
    <s v="123 9th Street"/>
    <s v="Salt Lake City"/>
    <s v="UT"/>
    <n v="99999"/>
    <s v="FRANCE"/>
    <s v="Chèque"/>
    <s v="Ravioli"/>
    <s v="Pasta"/>
    <n v="19.5"/>
    <n v="48"/>
    <x v="202"/>
    <n v="94.536000000000016"/>
    <x v="11"/>
  </r>
  <r>
    <n v="1259"/>
    <x v="113"/>
    <n v="9"/>
    <x v="10"/>
    <s v="123 9th Street"/>
    <s v="Salt Lake City"/>
    <s v="UT"/>
    <n v="99999"/>
    <x v="9"/>
    <x v="6"/>
    <x v="0"/>
    <d v="2014-09-11T00:00:00"/>
    <s v="Shipping Company A"/>
    <s v="Sven Mortensen"/>
    <s v="123 9th Street"/>
    <s v="Salt Lake City"/>
    <s v="UT"/>
    <n v="99999"/>
    <s v="FRANCE"/>
    <s v="Chèque"/>
    <s v="Mozzarella"/>
    <s v="Dairy Products"/>
    <n v="34.799999999999997"/>
    <n v="57"/>
    <x v="203"/>
    <n v="194.39280000000002"/>
    <x v="11"/>
  </r>
  <r>
    <n v="1260"/>
    <x v="114"/>
    <n v="6"/>
    <x v="6"/>
    <s v="123 6th Street"/>
    <s v="Milwaukee"/>
    <s v="WI"/>
    <n v="99999"/>
    <x v="6"/>
    <x v="4"/>
    <x v="3"/>
    <d v="2014-09-08T00:00:00"/>
    <s v="Shipping Company B"/>
    <s v="Francisco Pérez-Olaeta"/>
    <s v="123 6th Street"/>
    <s v="Milwaukee"/>
    <s v="WI"/>
    <n v="99999"/>
    <s v="FRANCE"/>
    <s v="CB"/>
    <s v="Beer"/>
    <s v="Beverages"/>
    <n v="14"/>
    <n v="67"/>
    <x v="204"/>
    <n v="98.490000000000009"/>
    <x v="7"/>
  </r>
  <r>
    <n v="1261"/>
    <x v="115"/>
    <n v="8"/>
    <x v="3"/>
    <s v="123 8th Street"/>
    <s v="Portland"/>
    <s v="OR"/>
    <n v="99999"/>
    <x v="3"/>
    <x v="2"/>
    <x v="3"/>
    <d v="2014-09-10T00:00:00"/>
    <s v="Shipping Company B"/>
    <s v="Elizabeth Andersen"/>
    <s v="123 8th Street"/>
    <s v="Portland"/>
    <s v="OR"/>
    <n v="99999"/>
    <s v="FRANCE"/>
    <s v="Chèque"/>
    <s v="Curry Sauce"/>
    <s v="Sauces"/>
    <n v="40"/>
    <n v="48"/>
    <x v="205"/>
    <n v="188.16"/>
    <x v="4"/>
  </r>
  <r>
    <n v="1262"/>
    <x v="115"/>
    <n v="8"/>
    <x v="3"/>
    <s v="123 8th Street"/>
    <s v="Portland"/>
    <s v="OR"/>
    <n v="99999"/>
    <x v="3"/>
    <x v="2"/>
    <x v="3"/>
    <d v="2014-09-10T00:00:00"/>
    <s v="Shipping Company B"/>
    <s v="Elizabeth Andersen"/>
    <s v="123 8th Street"/>
    <s v="Portland"/>
    <s v="OR"/>
    <n v="99999"/>
    <s v="FRANCE"/>
    <s v="Chèque"/>
    <s v="Chocolate Biscuits Mix"/>
    <s v="Baked Goods &amp; Mixes"/>
    <n v="9.1999999999999993"/>
    <n v="77"/>
    <x v="206"/>
    <n v="72.256799999999998"/>
    <x v="4"/>
  </r>
  <r>
    <n v="1216"/>
    <x v="109"/>
    <n v="10"/>
    <x v="11"/>
    <s v="123 10th Street"/>
    <s v="Chicago"/>
    <s v="IL"/>
    <n v="99999"/>
    <x v="10"/>
    <x v="7"/>
    <x v="1"/>
    <m/>
    <s v="Shipping Company A"/>
    <s v="Roland Wacker"/>
    <s v="123 10th Street"/>
    <s v="Chicago"/>
    <s v="IL"/>
    <n v="99999"/>
    <s v="FRANCE"/>
    <m/>
    <s v="Dried Plums"/>
    <s v="Dried Fruit &amp; Nuts"/>
    <n v="3.5"/>
    <n v="27"/>
    <x v="207"/>
    <n v="9.072000000000001"/>
    <x v="18"/>
  </r>
  <r>
    <n v="1387"/>
    <x v="116"/>
    <n v="11"/>
    <x v="12"/>
    <s v="123 11th Street"/>
    <s v="Miami"/>
    <s v="FL"/>
    <n v="99999"/>
    <x v="11"/>
    <x v="5"/>
    <x v="2"/>
    <m/>
    <s v="Shipping Company C"/>
    <s v="Peter Krschne"/>
    <s v="123 11th Street"/>
    <s v="Miami"/>
    <s v="FL"/>
    <n v="99999"/>
    <s v="FRANCE"/>
    <m/>
    <s v="Dried Plums"/>
    <s v="Dried Fruit &amp; Nuts"/>
    <n v="3.5"/>
    <n v="74"/>
    <x v="17"/>
    <n v="26.936000000000003"/>
    <x v="21"/>
  </r>
  <r>
    <n v="1388"/>
    <x v="116"/>
    <n v="11"/>
    <x v="12"/>
    <s v="123 11th Street"/>
    <s v="Miami"/>
    <s v="FL"/>
    <n v="99999"/>
    <x v="11"/>
    <x v="5"/>
    <x v="2"/>
    <m/>
    <s v="Shipping Company C"/>
    <s v="Peter Krschne"/>
    <s v="123 11th Street"/>
    <s v="Miami"/>
    <s v="FL"/>
    <n v="99999"/>
    <s v="FRANCE"/>
    <m/>
    <s v="Green Tea"/>
    <s v="Beverages"/>
    <n v="2.99"/>
    <n v="53"/>
    <x v="208"/>
    <n v="16.005470000000003"/>
    <x v="21"/>
  </r>
  <r>
    <n v="1420"/>
    <x v="116"/>
    <n v="11"/>
    <x v="12"/>
    <s v="123 11th Street"/>
    <s v="Miami"/>
    <s v="FL"/>
    <n v="99999"/>
    <x v="11"/>
    <x v="5"/>
    <x v="2"/>
    <m/>
    <s v="Shipping Company C"/>
    <s v="Peter Krschne"/>
    <s v="123 11th Street"/>
    <s v="Miami"/>
    <s v="FL"/>
    <n v="99999"/>
    <s v="FRANCE"/>
    <m/>
    <s v="Curry Sauce"/>
    <s v="Sauces"/>
    <n v="40"/>
    <n v="61"/>
    <x v="209"/>
    <n v="248.88"/>
    <x v="21"/>
  </r>
  <r>
    <n v="1267"/>
    <x v="117"/>
    <n v="29"/>
    <x v="4"/>
    <s v="789 29th Street"/>
    <s v="Denver"/>
    <s v="CO"/>
    <n v="99999"/>
    <x v="4"/>
    <x v="3"/>
    <x v="0"/>
    <d v="2014-10-01T00:00:00"/>
    <s v="Shipping Company B"/>
    <s v="Soo Jung Lee"/>
    <s v="789 29th Street"/>
    <s v="Denver"/>
    <s v="CO"/>
    <n v="99999"/>
    <s v="FRANCE"/>
    <s v="Chèque"/>
    <s v="Beer"/>
    <s v="Beverages"/>
    <n v="14"/>
    <n v="50"/>
    <x v="210"/>
    <n v="67.2"/>
    <x v="5"/>
  </r>
  <r>
    <n v="1268"/>
    <x v="114"/>
    <n v="6"/>
    <x v="6"/>
    <s v="123 6th Street"/>
    <s v="Milwaukee"/>
    <s v="WI"/>
    <n v="99999"/>
    <x v="6"/>
    <x v="4"/>
    <x v="3"/>
    <d v="2014-09-08T00:00:00"/>
    <s v="Shipping Company C"/>
    <s v="Francisco Pérez-Olaeta"/>
    <s v="123 6th Street"/>
    <s v="Milwaukee"/>
    <s v="WI"/>
    <n v="99999"/>
    <s v="FRANCE"/>
    <s v="Chèque"/>
    <s v="Chocolate"/>
    <s v="Candy"/>
    <n v="12.75"/>
    <n v="96"/>
    <x v="145"/>
    <n v="119.952"/>
    <x v="7"/>
  </r>
  <r>
    <n v="1224"/>
    <x v="118"/>
    <n v="10"/>
    <x v="11"/>
    <s v="123 10th Street"/>
    <s v="Chicago"/>
    <s v="IL"/>
    <n v="99999"/>
    <x v="10"/>
    <x v="7"/>
    <x v="1"/>
    <d v="2014-08-12T00:00:00"/>
    <s v="Shipping Company B"/>
    <s v="Roland Wacker"/>
    <s v="123 10th Street"/>
    <s v="Chicago"/>
    <s v="IL"/>
    <n v="99999"/>
    <s v="FRANCE"/>
    <s v="CB"/>
    <s v="Green Tea"/>
    <s v="Beverages"/>
    <n v="2.99"/>
    <n v="23"/>
    <x v="211"/>
    <n v="6.6706900000000013"/>
    <x v="18"/>
  </r>
  <r>
    <n v="1226"/>
    <x v="118"/>
    <n v="10"/>
    <x v="11"/>
    <s v="123 10th Street"/>
    <s v="Chicago"/>
    <s v="IL"/>
    <n v="99999"/>
    <x v="10"/>
    <x v="7"/>
    <x v="1"/>
    <d v="2014-08-12T00:00:00"/>
    <s v="Shipping Company A"/>
    <s v="Roland Wacker"/>
    <s v="123 10th Street"/>
    <s v="Chicago"/>
    <s v="IL"/>
    <n v="99999"/>
    <s v="FRANCE"/>
    <m/>
    <s v="Boysenberry Spread"/>
    <s v="Jams, Preserves"/>
    <n v="25"/>
    <n v="47"/>
    <x v="212"/>
    <n v="116.325"/>
    <x v="18"/>
  </r>
  <r>
    <n v="1273"/>
    <x v="115"/>
    <n v="8"/>
    <x v="3"/>
    <s v="123 8th Street"/>
    <s v="Portland"/>
    <s v="OR"/>
    <n v="99999"/>
    <x v="3"/>
    <x v="2"/>
    <x v="3"/>
    <d v="2014-09-10T00:00:00"/>
    <s v="Shipping Company C"/>
    <s v="Elizabeth Andersen"/>
    <s v="123 8th Street"/>
    <s v="Portland"/>
    <s v="OR"/>
    <n v="99999"/>
    <s v="FRANCE"/>
    <s v="CB"/>
    <s v="Mozzarella"/>
    <s v="Dairy Products"/>
    <n v="34.799999999999997"/>
    <n v="63"/>
    <x v="60"/>
    <n v="230.202"/>
    <x v="4"/>
  </r>
  <r>
    <n v="1276"/>
    <x v="119"/>
    <n v="3"/>
    <x v="5"/>
    <s v="123 3rd Street"/>
    <s v="Los Angelas"/>
    <s v="CA"/>
    <n v="99999"/>
    <x v="5"/>
    <x v="0"/>
    <x v="0"/>
    <d v="2014-09-05T00:00:00"/>
    <s v="Shipping Company B"/>
    <s v="Thomas Axerr"/>
    <s v="123 3rd Street"/>
    <s v="Los Angelas"/>
    <s v="CA"/>
    <n v="99999"/>
    <s v="FRANCE"/>
    <s v="Espèce"/>
    <s v="Syrup"/>
    <s v="Condiments"/>
    <n v="10"/>
    <n v="71"/>
    <x v="213"/>
    <n v="73.13"/>
    <x v="6"/>
  </r>
  <r>
    <n v="1277"/>
    <x v="119"/>
    <n v="3"/>
    <x v="5"/>
    <s v="123 3rd Street"/>
    <s v="Los Angelas"/>
    <s v="CA"/>
    <n v="99999"/>
    <x v="5"/>
    <x v="0"/>
    <x v="0"/>
    <d v="2014-09-05T00:00:00"/>
    <s v="Shipping Company B"/>
    <s v="Thomas Axerr"/>
    <s v="123 3rd Street"/>
    <s v="Los Angelas"/>
    <s v="CA"/>
    <n v="99999"/>
    <s v="FRANCE"/>
    <s v="Espèce"/>
    <s v="Curry Sauce"/>
    <s v="Sauces"/>
    <n v="40"/>
    <n v="88"/>
    <x v="214"/>
    <n v="366.08000000000004"/>
    <x v="6"/>
  </r>
  <r>
    <n v="1227"/>
    <x v="118"/>
    <n v="10"/>
    <x v="11"/>
    <s v="123 10th Street"/>
    <s v="Chicago"/>
    <s v="IL"/>
    <n v="99999"/>
    <x v="10"/>
    <x v="7"/>
    <x v="1"/>
    <d v="2014-08-12T00:00:00"/>
    <s v="Shipping Company A"/>
    <s v="Roland Wacker"/>
    <s v="123 10th Street"/>
    <s v="Chicago"/>
    <s v="IL"/>
    <n v="99999"/>
    <s v="FRANCE"/>
    <m/>
    <s v="Cajun Seasoning"/>
    <s v="Condiments"/>
    <n v="22"/>
    <n v="97"/>
    <x v="215"/>
    <n v="221.93600000000001"/>
    <x v="18"/>
  </r>
  <r>
    <n v="1282"/>
    <x v="120"/>
    <n v="6"/>
    <x v="6"/>
    <s v="123 6th Street"/>
    <s v="Milwaukee"/>
    <s v="WI"/>
    <n v="99999"/>
    <x v="6"/>
    <x v="4"/>
    <x v="3"/>
    <d v="2014-10-08T00:00:00"/>
    <s v="Shipping Company B"/>
    <s v="Francisco Pérez-Olaeta"/>
    <s v="123 6th Street"/>
    <s v="Milwaukee"/>
    <s v="WI"/>
    <n v="99999"/>
    <s v="FRANCE"/>
    <s v="CB"/>
    <s v="Curry Sauce"/>
    <s v="Sauces"/>
    <n v="40"/>
    <n v="94"/>
    <x v="216"/>
    <n v="376"/>
    <x v="7"/>
  </r>
  <r>
    <n v="1046"/>
    <x v="121"/>
    <n v="26"/>
    <x v="13"/>
    <s v="789 26th Street"/>
    <s v="Miami"/>
    <s v="FL"/>
    <n v="99999"/>
    <x v="12"/>
    <x v="5"/>
    <x v="2"/>
    <d v="2014-02-28T00:00:00"/>
    <s v="Shipping Company C"/>
    <s v="Run Liu"/>
    <s v="789 26th Street"/>
    <s v="Miami"/>
    <s v="FL"/>
    <n v="99999"/>
    <s v="FRANCE"/>
    <s v="CB"/>
    <s v="Boysenberry Spread"/>
    <s v="Jams, Preserves"/>
    <n v="25"/>
    <n v="21"/>
    <x v="217"/>
    <n v="53.550000000000004"/>
    <x v="28"/>
  </r>
  <r>
    <n v="1284"/>
    <x v="122"/>
    <n v="8"/>
    <x v="3"/>
    <s v="123 8th Street"/>
    <s v="Portland"/>
    <s v="OR"/>
    <n v="99999"/>
    <x v="3"/>
    <x v="2"/>
    <x v="3"/>
    <d v="2014-10-10T00:00:00"/>
    <s v="Shipping Company C"/>
    <s v="Elizabeth Andersen"/>
    <s v="123 8th Street"/>
    <s v="Portland"/>
    <s v="OR"/>
    <n v="99999"/>
    <s v="FRANCE"/>
    <s v="Chèque"/>
    <s v="Chocolate"/>
    <s v="Candy"/>
    <n v="12.75"/>
    <n v="61"/>
    <x v="218"/>
    <n v="78.552750000000003"/>
    <x v="4"/>
  </r>
  <r>
    <n v="1228"/>
    <x v="118"/>
    <n v="10"/>
    <x v="11"/>
    <s v="123 10th Street"/>
    <s v="Chicago"/>
    <s v="IL"/>
    <n v="99999"/>
    <x v="10"/>
    <x v="7"/>
    <x v="1"/>
    <d v="2014-08-12T00:00:00"/>
    <s v="Shipping Company A"/>
    <s v="Roland Wacker"/>
    <s v="123 10th Street"/>
    <s v="Chicago"/>
    <s v="IL"/>
    <n v="99999"/>
    <s v="FRANCE"/>
    <m/>
    <s v="Chocolate Biscuits Mix"/>
    <s v="Baked Goods &amp; Mixes"/>
    <n v="9.1999999999999993"/>
    <n v="96"/>
    <x v="219"/>
    <n v="86.553599999999989"/>
    <x v="18"/>
  </r>
  <r>
    <n v="1286"/>
    <x v="123"/>
    <n v="7"/>
    <x v="8"/>
    <s v="123 7th Street"/>
    <s v="Boise"/>
    <s v="ID"/>
    <n v="99999"/>
    <x v="8"/>
    <x v="2"/>
    <x v="3"/>
    <m/>
    <m/>
    <s v="Ming-Yang Xie"/>
    <s v="123 7th Street"/>
    <s v="Boise"/>
    <s v="ID"/>
    <n v="99999"/>
    <s v="FRANCE"/>
    <m/>
    <s v="Coffee"/>
    <s v="Beverages"/>
    <n v="46"/>
    <n v="62"/>
    <x v="220"/>
    <n v="290.904"/>
    <x v="9"/>
  </r>
  <r>
    <n v="1250"/>
    <x v="124"/>
    <n v="10"/>
    <x v="11"/>
    <s v="123 10th Street"/>
    <s v="Chicago"/>
    <s v="IL"/>
    <n v="99999"/>
    <x v="10"/>
    <x v="7"/>
    <x v="1"/>
    <d v="2014-09-12T00:00:00"/>
    <s v="Shipping Company A"/>
    <s v="Roland Wacker"/>
    <s v="123 10th Street"/>
    <s v="Chicago"/>
    <s v="IL"/>
    <n v="99999"/>
    <s v="FRANCE"/>
    <m/>
    <s v="Chocolate Biscuits Mix"/>
    <s v="Baked Goods &amp; Mixes"/>
    <n v="9.1999999999999993"/>
    <n v="83"/>
    <x v="221"/>
    <n v="74.832799999999992"/>
    <x v="18"/>
  </r>
  <r>
    <n v="1281"/>
    <x v="124"/>
    <n v="10"/>
    <x v="11"/>
    <s v="123 10th Street"/>
    <s v="Chicago"/>
    <s v="IL"/>
    <n v="99999"/>
    <x v="10"/>
    <x v="7"/>
    <x v="1"/>
    <d v="2014-09-12T00:00:00"/>
    <s v="Shipping Company B"/>
    <s v="Roland Wacker"/>
    <s v="123 10th Street"/>
    <s v="Chicago"/>
    <s v="IL"/>
    <n v="99999"/>
    <s v="FRANCE"/>
    <s v="CB"/>
    <s v="Almonds"/>
    <s v="Dried Fruit &amp; Nuts"/>
    <n v="10"/>
    <n v="59"/>
    <x v="222"/>
    <n v="59.59"/>
    <x v="18"/>
  </r>
  <r>
    <n v="1285"/>
    <x v="125"/>
    <n v="10"/>
    <x v="11"/>
    <s v="123 10th Street"/>
    <s v="Chicago"/>
    <s v="IL"/>
    <n v="99999"/>
    <x v="10"/>
    <x v="7"/>
    <x v="1"/>
    <d v="2014-10-12T00:00:00"/>
    <s v="Shipping Company B"/>
    <s v="Roland Wacker"/>
    <s v="123 10th Street"/>
    <s v="Chicago"/>
    <s v="IL"/>
    <n v="99999"/>
    <s v="FRANCE"/>
    <s v="CB"/>
    <s v="Green Tea"/>
    <s v="Beverages"/>
    <n v="2.99"/>
    <n v="32"/>
    <x v="223"/>
    <n v="9.7593600000000009"/>
    <x v="18"/>
  </r>
  <r>
    <n v="1058"/>
    <x v="126"/>
    <n v="26"/>
    <x v="13"/>
    <s v="789 26th Street"/>
    <s v="Miami"/>
    <s v="FL"/>
    <n v="99999"/>
    <x v="12"/>
    <x v="5"/>
    <x v="2"/>
    <d v="2014-03-28T00:00:00"/>
    <s v="Shipping Company C"/>
    <s v="Run Liu"/>
    <s v="789 26th Street"/>
    <s v="Miami"/>
    <s v="FL"/>
    <n v="99999"/>
    <s v="FRANCE"/>
    <s v="CB"/>
    <s v="Olive Oil"/>
    <s v="Oil"/>
    <n v="21.35"/>
    <n v="97"/>
    <x v="224"/>
    <n v="196.74025"/>
    <x v="28"/>
  </r>
  <r>
    <n v="1059"/>
    <x v="126"/>
    <n v="26"/>
    <x v="13"/>
    <s v="789 26th Street"/>
    <s v="Miami"/>
    <s v="FL"/>
    <n v="99999"/>
    <x v="12"/>
    <x v="5"/>
    <x v="2"/>
    <d v="2014-03-28T00:00:00"/>
    <s v="Shipping Company C"/>
    <s v="Run Liu"/>
    <s v="789 26th Street"/>
    <s v="Miami"/>
    <s v="FL"/>
    <n v="99999"/>
    <s v="FRANCE"/>
    <s v="CB"/>
    <s v="Clam Chowder"/>
    <s v="Soups"/>
    <n v="9.65"/>
    <n v="97"/>
    <x v="87"/>
    <n v="95.477100000000021"/>
    <x v="28"/>
  </r>
  <r>
    <n v="1292"/>
    <x v="127"/>
    <n v="1"/>
    <x v="9"/>
    <s v="123 1st Street"/>
    <s v="Seattle"/>
    <s v="WA"/>
    <n v="99999"/>
    <x v="8"/>
    <x v="2"/>
    <x v="3"/>
    <m/>
    <m/>
    <s v="Anna Bedecs"/>
    <s v="123 1st Street"/>
    <s v="Seattle"/>
    <s v="WA"/>
    <n v="99999"/>
    <s v="FRANCE"/>
    <m/>
    <s v="Chai"/>
    <s v="Beverages"/>
    <n v="18"/>
    <n v="22"/>
    <x v="225"/>
    <n v="38.015999999999998"/>
    <x v="10"/>
  </r>
  <r>
    <n v="1293"/>
    <x v="127"/>
    <n v="1"/>
    <x v="9"/>
    <s v="123 1st Street"/>
    <s v="Seattle"/>
    <s v="WA"/>
    <n v="99999"/>
    <x v="8"/>
    <x v="2"/>
    <x v="3"/>
    <m/>
    <m/>
    <s v="Anna Bedecs"/>
    <s v="123 1st Street"/>
    <s v="Seattle"/>
    <s v="WA"/>
    <n v="99999"/>
    <s v="FRANCE"/>
    <m/>
    <s v="Coffee"/>
    <s v="Beverages"/>
    <n v="46"/>
    <n v="73"/>
    <x v="226"/>
    <n v="339.15800000000002"/>
    <x v="10"/>
  </r>
  <r>
    <n v="1294"/>
    <x v="127"/>
    <n v="1"/>
    <x v="9"/>
    <s v="123 1st Street"/>
    <s v="Seattle"/>
    <s v="WA"/>
    <n v="99999"/>
    <x v="8"/>
    <x v="2"/>
    <x v="3"/>
    <m/>
    <m/>
    <s v="Anna Bedecs"/>
    <s v="123 1st Street"/>
    <s v="Seattle"/>
    <s v="WA"/>
    <n v="99999"/>
    <s v="FRANCE"/>
    <m/>
    <s v="Green Tea"/>
    <s v="Beverages"/>
    <n v="2.99"/>
    <n v="85"/>
    <x v="227"/>
    <n v="24.652550000000002"/>
    <x v="10"/>
  </r>
  <r>
    <n v="1060"/>
    <x v="126"/>
    <n v="26"/>
    <x v="13"/>
    <s v="789 26th Street"/>
    <s v="Miami"/>
    <s v="FL"/>
    <n v="99999"/>
    <x v="12"/>
    <x v="5"/>
    <x v="2"/>
    <d v="2014-03-28T00:00:00"/>
    <s v="Shipping Company C"/>
    <s v="Run Liu"/>
    <s v="789 26th Street"/>
    <s v="Miami"/>
    <s v="FL"/>
    <n v="99999"/>
    <s v="FRANCE"/>
    <s v="CB"/>
    <s v="Crab Meat"/>
    <s v="Canned Meat"/>
    <n v="18.399999999999999"/>
    <n v="65"/>
    <x v="228"/>
    <n v="123.18800000000002"/>
    <x v="28"/>
  </r>
  <r>
    <n v="1122"/>
    <x v="128"/>
    <n v="26"/>
    <x v="13"/>
    <s v="789 26th Street"/>
    <s v="Miami"/>
    <s v="FL"/>
    <n v="99999"/>
    <x v="12"/>
    <x v="5"/>
    <x v="2"/>
    <d v="2014-05-28T00:00:00"/>
    <s v="Shipping Company C"/>
    <s v="Run Liu"/>
    <s v="789 26th Street"/>
    <s v="Miami"/>
    <s v="FL"/>
    <n v="99999"/>
    <s v="FRANCE"/>
    <s v="CB"/>
    <s v="Olive Oil"/>
    <s v="Oil"/>
    <n v="21.35"/>
    <n v="36"/>
    <x v="229"/>
    <n v="74.554200000000009"/>
    <x v="28"/>
  </r>
  <r>
    <n v="1297"/>
    <x v="129"/>
    <n v="9"/>
    <x v="10"/>
    <s v="123 9th Street"/>
    <s v="Salt Lake City"/>
    <s v="UT"/>
    <n v="99999"/>
    <x v="9"/>
    <x v="6"/>
    <x v="0"/>
    <d v="2014-10-11T00:00:00"/>
    <s v="Shipping Company A"/>
    <s v="Sven Mortensen"/>
    <s v="123 9th Street"/>
    <s v="Salt Lake City"/>
    <s v="UT"/>
    <n v="99999"/>
    <s v="FRANCE"/>
    <s v="Chèque"/>
    <s v="Ravioli"/>
    <s v="Pasta"/>
    <n v="19.5"/>
    <n v="64"/>
    <x v="230"/>
    <n v="119.80800000000001"/>
    <x v="11"/>
  </r>
  <r>
    <n v="1298"/>
    <x v="129"/>
    <n v="9"/>
    <x v="10"/>
    <s v="123 9th Street"/>
    <s v="Salt Lake City"/>
    <s v="UT"/>
    <n v="99999"/>
    <x v="9"/>
    <x v="6"/>
    <x v="0"/>
    <d v="2014-10-11T00:00:00"/>
    <s v="Shipping Company A"/>
    <s v="Sven Mortensen"/>
    <s v="123 9th Street"/>
    <s v="Salt Lake City"/>
    <s v="UT"/>
    <n v="99999"/>
    <s v="FRANCE"/>
    <s v="Chèque"/>
    <s v="Mozzarella"/>
    <s v="Dairy Products"/>
    <n v="34.799999999999997"/>
    <n v="70"/>
    <x v="231"/>
    <n v="246.03600000000003"/>
    <x v="11"/>
  </r>
  <r>
    <n v="1299"/>
    <x v="120"/>
    <n v="6"/>
    <x v="6"/>
    <s v="123 6th Street"/>
    <s v="Milwaukee"/>
    <s v="WI"/>
    <n v="99999"/>
    <x v="6"/>
    <x v="4"/>
    <x v="3"/>
    <d v="2014-10-08T00:00:00"/>
    <s v="Shipping Company B"/>
    <s v="Francisco Pérez-Olaeta"/>
    <s v="123 6th Street"/>
    <s v="Milwaukee"/>
    <s v="WI"/>
    <n v="99999"/>
    <s v="FRANCE"/>
    <s v="CB"/>
    <s v="Beer"/>
    <s v="Beverages"/>
    <n v="14"/>
    <n v="98"/>
    <x v="232"/>
    <n v="138.57200000000003"/>
    <x v="7"/>
  </r>
  <r>
    <n v="1300"/>
    <x v="122"/>
    <n v="8"/>
    <x v="3"/>
    <s v="123 8th Street"/>
    <s v="Portland"/>
    <s v="OR"/>
    <n v="99999"/>
    <x v="3"/>
    <x v="2"/>
    <x v="3"/>
    <d v="2014-10-10T00:00:00"/>
    <s v="Shipping Company B"/>
    <s v="Elizabeth Andersen"/>
    <s v="123 8th Street"/>
    <s v="Portland"/>
    <s v="OR"/>
    <n v="99999"/>
    <s v="FRANCE"/>
    <s v="Chèque"/>
    <s v="Curry Sauce"/>
    <s v="Sauces"/>
    <n v="40"/>
    <n v="48"/>
    <x v="205"/>
    <n v="188.16"/>
    <x v="4"/>
  </r>
  <r>
    <n v="1301"/>
    <x v="122"/>
    <n v="8"/>
    <x v="3"/>
    <s v="123 8th Street"/>
    <s v="Portland"/>
    <s v="OR"/>
    <n v="99999"/>
    <x v="3"/>
    <x v="2"/>
    <x v="3"/>
    <d v="2014-10-10T00:00:00"/>
    <s v="Shipping Company B"/>
    <s v="Elizabeth Andersen"/>
    <s v="123 8th Street"/>
    <s v="Portland"/>
    <s v="OR"/>
    <n v="99999"/>
    <s v="FRANCE"/>
    <s v="Chèque"/>
    <s v="Chocolate Biscuits Mix"/>
    <s v="Baked Goods &amp; Mixes"/>
    <n v="9.1999999999999993"/>
    <n v="100"/>
    <x v="233"/>
    <n v="91.08"/>
    <x v="4"/>
  </r>
  <r>
    <n v="1287"/>
    <x v="125"/>
    <n v="10"/>
    <x v="11"/>
    <s v="123 10th Street"/>
    <s v="Chicago"/>
    <s v="IL"/>
    <n v="99999"/>
    <x v="10"/>
    <x v="7"/>
    <x v="1"/>
    <d v="2014-10-12T00:00:00"/>
    <s v="Shipping Company A"/>
    <s v="Roland Wacker"/>
    <s v="123 10th Street"/>
    <s v="Chicago"/>
    <s v="IL"/>
    <n v="99999"/>
    <s v="FRANCE"/>
    <m/>
    <s v="Boysenberry Spread"/>
    <s v="Jams, Preserves"/>
    <n v="25"/>
    <n v="60"/>
    <x v="234"/>
    <n v="154.5"/>
    <x v="18"/>
  </r>
  <r>
    <n v="1123"/>
    <x v="128"/>
    <n v="26"/>
    <x v="13"/>
    <s v="789 26th Street"/>
    <s v="Miami"/>
    <s v="FL"/>
    <n v="99999"/>
    <x v="12"/>
    <x v="5"/>
    <x v="2"/>
    <d v="2014-05-28T00:00:00"/>
    <s v="Shipping Company C"/>
    <s v="Run Liu"/>
    <s v="789 26th Street"/>
    <s v="Miami"/>
    <s v="FL"/>
    <n v="99999"/>
    <s v="FRANCE"/>
    <s v="CB"/>
    <s v="Clam Chowder"/>
    <s v="Soups"/>
    <n v="9.65"/>
    <n v="87"/>
    <x v="235"/>
    <n v="87.313200000000009"/>
    <x v="28"/>
  </r>
  <r>
    <n v="1124"/>
    <x v="128"/>
    <n v="26"/>
    <x v="13"/>
    <s v="789 26th Street"/>
    <s v="Miami"/>
    <s v="FL"/>
    <n v="99999"/>
    <x v="12"/>
    <x v="5"/>
    <x v="2"/>
    <d v="2014-05-28T00:00:00"/>
    <s v="Shipping Company C"/>
    <s v="Run Liu"/>
    <s v="789 26th Street"/>
    <s v="Miami"/>
    <s v="FL"/>
    <n v="99999"/>
    <s v="FRANCE"/>
    <s v="CB"/>
    <s v="Crab Meat"/>
    <s v="Canned Meat"/>
    <n v="18.399999999999999"/>
    <n v="64"/>
    <x v="236"/>
    <n v="115.40479999999999"/>
    <x v="28"/>
  </r>
  <r>
    <n v="1155"/>
    <x v="130"/>
    <n v="26"/>
    <x v="13"/>
    <s v="789 26th Street"/>
    <s v="Miami"/>
    <s v="FL"/>
    <n v="99999"/>
    <x v="12"/>
    <x v="5"/>
    <x v="2"/>
    <d v="2014-06-28T00:00:00"/>
    <s v="Shipping Company C"/>
    <s v="Run Liu"/>
    <s v="789 26th Street"/>
    <s v="Miami"/>
    <s v="FL"/>
    <n v="99999"/>
    <s v="FRANCE"/>
    <s v="CB"/>
    <s v="Olive Oil"/>
    <s v="Oil"/>
    <n v="21.35"/>
    <n v="90"/>
    <x v="237"/>
    <n v="186.38550000000004"/>
    <x v="28"/>
  </r>
  <r>
    <n v="1306"/>
    <x v="131"/>
    <n v="29"/>
    <x v="4"/>
    <s v="789 29th Street"/>
    <s v="Denver"/>
    <s v="CO"/>
    <n v="99999"/>
    <x v="4"/>
    <x v="3"/>
    <x v="0"/>
    <d v="2014-10-31T00:00:00"/>
    <s v="Shipping Company B"/>
    <s v="Soo Jung Lee"/>
    <s v="789 29th Street"/>
    <s v="Denver"/>
    <s v="CO"/>
    <n v="99999"/>
    <s v="FRANCE"/>
    <s v="Chèque"/>
    <s v="Beer"/>
    <s v="Beverages"/>
    <n v="14"/>
    <n v="78"/>
    <x v="238"/>
    <n v="112.476"/>
    <x v="5"/>
  </r>
  <r>
    <n v="1307"/>
    <x v="120"/>
    <n v="6"/>
    <x v="6"/>
    <s v="123 6th Street"/>
    <s v="Milwaukee"/>
    <s v="WI"/>
    <n v="99999"/>
    <x v="6"/>
    <x v="4"/>
    <x v="3"/>
    <d v="2014-10-08T00:00:00"/>
    <s v="Shipping Company C"/>
    <s v="Francisco Pérez-Olaeta"/>
    <s v="123 6th Street"/>
    <s v="Milwaukee"/>
    <s v="WI"/>
    <n v="99999"/>
    <s v="FRANCE"/>
    <s v="Chèque"/>
    <s v="Chocolate"/>
    <s v="Candy"/>
    <n v="12.75"/>
    <n v="44"/>
    <x v="133"/>
    <n v="53.856000000000002"/>
    <x v="7"/>
  </r>
  <r>
    <n v="1288"/>
    <x v="125"/>
    <n v="10"/>
    <x v="11"/>
    <s v="123 10th Street"/>
    <s v="Chicago"/>
    <s v="IL"/>
    <n v="99999"/>
    <x v="10"/>
    <x v="7"/>
    <x v="1"/>
    <d v="2014-10-12T00:00:00"/>
    <s v="Shipping Company A"/>
    <s v="Roland Wacker"/>
    <s v="123 10th Street"/>
    <s v="Chicago"/>
    <s v="IL"/>
    <n v="99999"/>
    <s v="FRANCE"/>
    <m/>
    <s v="Cajun Seasoning"/>
    <s v="Condiments"/>
    <n v="22"/>
    <n v="51"/>
    <x v="239"/>
    <n v="109.956"/>
    <x v="18"/>
  </r>
  <r>
    <n v="1289"/>
    <x v="125"/>
    <n v="10"/>
    <x v="11"/>
    <s v="123 10th Street"/>
    <s v="Chicago"/>
    <s v="IL"/>
    <n v="99999"/>
    <x v="10"/>
    <x v="7"/>
    <x v="1"/>
    <d v="2014-10-12T00:00:00"/>
    <s v="Shipping Company A"/>
    <s v="Roland Wacker"/>
    <s v="123 10th Street"/>
    <s v="Chicago"/>
    <s v="IL"/>
    <n v="99999"/>
    <s v="FRANCE"/>
    <m/>
    <s v="Chocolate Biscuits Mix"/>
    <s v="Baked Goods &amp; Mixes"/>
    <n v="9.1999999999999993"/>
    <n v="49"/>
    <x v="240"/>
    <n v="44.629199999999997"/>
    <x v="18"/>
  </r>
  <r>
    <n v="1312"/>
    <x v="122"/>
    <n v="8"/>
    <x v="3"/>
    <s v="123 8th Street"/>
    <s v="Portland"/>
    <s v="OR"/>
    <n v="99999"/>
    <x v="3"/>
    <x v="2"/>
    <x v="3"/>
    <d v="2014-10-10T00:00:00"/>
    <s v="Shipping Company C"/>
    <s v="Elizabeth Andersen"/>
    <s v="123 8th Street"/>
    <s v="Portland"/>
    <s v="OR"/>
    <n v="99999"/>
    <s v="FRANCE"/>
    <s v="CB"/>
    <s v="Mozzarella"/>
    <s v="Dairy Products"/>
    <n v="34.799999999999997"/>
    <n v="93"/>
    <x v="241"/>
    <n v="313.93079999999998"/>
    <x v="4"/>
  </r>
  <r>
    <n v="1315"/>
    <x v="132"/>
    <n v="3"/>
    <x v="5"/>
    <s v="123 3rd Street"/>
    <s v="Los Angelas"/>
    <s v="CA"/>
    <n v="99999"/>
    <x v="5"/>
    <x v="0"/>
    <x v="0"/>
    <d v="2014-10-05T00:00:00"/>
    <s v="Shipping Company B"/>
    <s v="Thomas Axerr"/>
    <s v="123 3rd Street"/>
    <s v="Los Angelas"/>
    <s v="CA"/>
    <n v="99999"/>
    <s v="FRANCE"/>
    <s v="Espèce"/>
    <s v="Syrup"/>
    <s v="Condiments"/>
    <n v="10"/>
    <n v="11"/>
    <x v="242"/>
    <n v="11.440000000000001"/>
    <x v="6"/>
  </r>
  <r>
    <n v="1316"/>
    <x v="132"/>
    <n v="3"/>
    <x v="5"/>
    <s v="123 3rd Street"/>
    <s v="Los Angelas"/>
    <s v="CA"/>
    <n v="99999"/>
    <x v="5"/>
    <x v="0"/>
    <x v="0"/>
    <d v="2014-10-05T00:00:00"/>
    <s v="Shipping Company B"/>
    <s v="Thomas Axerr"/>
    <s v="123 3rd Street"/>
    <s v="Los Angelas"/>
    <s v="CA"/>
    <n v="99999"/>
    <s v="FRANCE"/>
    <s v="Espèce"/>
    <s v="Curry Sauce"/>
    <s v="Sauces"/>
    <n v="40"/>
    <n v="91"/>
    <x v="155"/>
    <n v="364"/>
    <x v="6"/>
  </r>
  <r>
    <n v="1320"/>
    <x v="125"/>
    <n v="10"/>
    <x v="11"/>
    <s v="123 10th Street"/>
    <s v="Chicago"/>
    <s v="IL"/>
    <n v="99999"/>
    <x v="10"/>
    <x v="7"/>
    <x v="1"/>
    <d v="2014-10-12T00:00:00"/>
    <s v="Shipping Company B"/>
    <s v="Roland Wacker"/>
    <s v="123 10th Street"/>
    <s v="Chicago"/>
    <s v="IL"/>
    <n v="99999"/>
    <s v="FRANCE"/>
    <s v="CB"/>
    <s v="Almonds"/>
    <s v="Dried Fruit &amp; Nuts"/>
    <n v="10"/>
    <n v="12"/>
    <x v="243"/>
    <n v="12.36"/>
    <x v="18"/>
  </r>
  <r>
    <n v="1322"/>
    <x v="125"/>
    <n v="10"/>
    <x v="11"/>
    <s v="123 10th Street"/>
    <s v="Chicago"/>
    <s v="IL"/>
    <n v="99999"/>
    <x v="10"/>
    <x v="7"/>
    <x v="1"/>
    <m/>
    <s v="Shipping Company A"/>
    <s v="Roland Wacker"/>
    <s v="123 10th Street"/>
    <s v="Chicago"/>
    <s v="IL"/>
    <n v="99999"/>
    <s v="FRANCE"/>
    <m/>
    <s v="Dried Plums"/>
    <s v="Dried Fruit &amp; Nuts"/>
    <n v="3.5"/>
    <n v="78"/>
    <x v="77"/>
    <n v="27.3"/>
    <x v="18"/>
  </r>
  <r>
    <n v="1156"/>
    <x v="130"/>
    <n v="26"/>
    <x v="13"/>
    <s v="789 26th Street"/>
    <s v="Miami"/>
    <s v="FL"/>
    <n v="99999"/>
    <x v="12"/>
    <x v="5"/>
    <x v="2"/>
    <d v="2014-06-28T00:00:00"/>
    <s v="Shipping Company C"/>
    <s v="Run Liu"/>
    <s v="789 26th Street"/>
    <s v="Miami"/>
    <s v="FL"/>
    <n v="99999"/>
    <s v="FRANCE"/>
    <s v="CB"/>
    <s v="Clam Chowder"/>
    <s v="Soups"/>
    <n v="9.65"/>
    <n v="60"/>
    <x v="54"/>
    <n v="59.637000000000008"/>
    <x v="28"/>
  </r>
  <r>
    <n v="1324"/>
    <x v="127"/>
    <n v="1"/>
    <x v="9"/>
    <s v="123 1st Street"/>
    <s v="Seattle"/>
    <s v="WA"/>
    <n v="99999"/>
    <x v="8"/>
    <x v="2"/>
    <x v="3"/>
    <m/>
    <s v="Shipping Company C"/>
    <s v="Anna Bedecs"/>
    <s v="123 1st Street"/>
    <s v="Seattle"/>
    <s v="WA"/>
    <n v="99999"/>
    <s v="FRANCE"/>
    <m/>
    <s v="Crab Meat"/>
    <s v="Canned Meat"/>
    <n v="18.399999999999999"/>
    <n v="23"/>
    <x v="244"/>
    <n v="43.589600000000004"/>
    <x v="10"/>
  </r>
  <r>
    <n v="1157"/>
    <x v="130"/>
    <n v="26"/>
    <x v="13"/>
    <s v="789 26th Street"/>
    <s v="Miami"/>
    <s v="FL"/>
    <n v="99999"/>
    <x v="12"/>
    <x v="5"/>
    <x v="2"/>
    <d v="2014-06-28T00:00:00"/>
    <s v="Shipping Company C"/>
    <s v="Run Liu"/>
    <s v="789 26th Street"/>
    <s v="Miami"/>
    <s v="FL"/>
    <n v="99999"/>
    <s v="FRANCE"/>
    <s v="CB"/>
    <s v="Crab Meat"/>
    <s v="Canned Meat"/>
    <n v="18.399999999999999"/>
    <n v="39"/>
    <x v="245"/>
    <n v="71.759999999999991"/>
    <x v="28"/>
  </r>
  <r>
    <n v="1326"/>
    <x v="129"/>
    <n v="9"/>
    <x v="10"/>
    <s v="123 9th Street"/>
    <s v="Salt Lake City"/>
    <s v="UT"/>
    <n v="99999"/>
    <x v="9"/>
    <x v="6"/>
    <x v="0"/>
    <d v="2014-10-11T00:00:00"/>
    <s v="Shipping Company A"/>
    <s v="Sven Mortensen"/>
    <s v="123 9th Street"/>
    <s v="Salt Lake City"/>
    <s v="UT"/>
    <n v="99999"/>
    <s v="FRANCE"/>
    <s v="Chèque"/>
    <s v="Clam Chowder"/>
    <s v="Soups"/>
    <n v="9.65"/>
    <n v="89"/>
    <x v="246"/>
    <n v="86.743850000000009"/>
    <x v="11"/>
  </r>
  <r>
    <n v="1327"/>
    <x v="120"/>
    <n v="6"/>
    <x v="6"/>
    <s v="123 6th Street"/>
    <s v="Milwaukee"/>
    <s v="WI"/>
    <n v="99999"/>
    <x v="6"/>
    <x v="4"/>
    <x v="3"/>
    <d v="2014-10-08T00:00:00"/>
    <s v="Shipping Company B"/>
    <s v="Francisco Pérez-Olaeta"/>
    <s v="123 6th Street"/>
    <s v="Milwaukee"/>
    <s v="WI"/>
    <n v="99999"/>
    <s v="FRANCE"/>
    <s v="CB"/>
    <s v="Chocolate"/>
    <s v="Candy"/>
    <n v="12.75"/>
    <n v="82"/>
    <x v="247"/>
    <n v="103.50450000000001"/>
    <x v="7"/>
  </r>
  <r>
    <n v="1328"/>
    <x v="122"/>
    <n v="8"/>
    <x v="3"/>
    <s v="123 8th Street"/>
    <s v="Portland"/>
    <s v="OR"/>
    <n v="99999"/>
    <x v="3"/>
    <x v="2"/>
    <x v="3"/>
    <d v="2014-10-10T00:00:00"/>
    <s v="Shipping Company B"/>
    <s v="Elizabeth Andersen"/>
    <s v="123 8th Street"/>
    <s v="Portland"/>
    <s v="OR"/>
    <n v="99999"/>
    <s v="FRANCE"/>
    <s v="Chèque"/>
    <s v="Chocolate"/>
    <s v="Candy"/>
    <n v="12.75"/>
    <n v="43"/>
    <x v="248"/>
    <n v="52.631999999999998"/>
    <x v="4"/>
  </r>
  <r>
    <n v="1329"/>
    <x v="133"/>
    <n v="10"/>
    <x v="11"/>
    <s v="123 10th Street"/>
    <s v="Chicago"/>
    <s v="IL"/>
    <n v="99999"/>
    <x v="10"/>
    <x v="7"/>
    <x v="1"/>
    <d v="2014-11-12T00:00:00"/>
    <s v="Shipping Company A"/>
    <s v="Roland Wacker"/>
    <s v="123 10th Street"/>
    <s v="Chicago"/>
    <s v="IL"/>
    <n v="99999"/>
    <s v="FRANCE"/>
    <m/>
    <s v="Cajun Seasoning"/>
    <s v="Condiments"/>
    <n v="22"/>
    <n v="96"/>
    <x v="249"/>
    <n v="221.76000000000002"/>
    <x v="18"/>
  </r>
  <r>
    <n v="1330"/>
    <x v="133"/>
    <n v="10"/>
    <x v="11"/>
    <s v="123 10th Street"/>
    <s v="Chicago"/>
    <s v="IL"/>
    <n v="99999"/>
    <x v="10"/>
    <x v="7"/>
    <x v="1"/>
    <d v="2014-11-12T00:00:00"/>
    <s v="Shipping Company A"/>
    <s v="Roland Wacker"/>
    <s v="123 10th Street"/>
    <s v="Chicago"/>
    <s v="IL"/>
    <n v="99999"/>
    <s v="FRANCE"/>
    <m/>
    <s v="Chocolate Biscuits Mix"/>
    <s v="Baked Goods &amp; Mixes"/>
    <n v="9.1999999999999993"/>
    <n v="34"/>
    <x v="250"/>
    <n v="31.279999999999998"/>
    <x v="18"/>
  </r>
  <r>
    <n v="1182"/>
    <x v="130"/>
    <n v="26"/>
    <x v="13"/>
    <s v="789 26th Street"/>
    <s v="Miami"/>
    <s v="FL"/>
    <n v="99999"/>
    <x v="12"/>
    <x v="5"/>
    <x v="2"/>
    <d v="2014-06-28T00:00:00"/>
    <s v="Shipping Company C"/>
    <s v="Run Liu"/>
    <s v="789 26th Street"/>
    <s v="Miami"/>
    <s v="FL"/>
    <n v="99999"/>
    <s v="FRANCE"/>
    <s v="CB"/>
    <s v="Boysenberry Spread"/>
    <s v="Jams, Preserves"/>
    <n v="25"/>
    <n v="18"/>
    <x v="251"/>
    <n v="42.75"/>
    <x v="28"/>
  </r>
  <r>
    <n v="1197"/>
    <x v="134"/>
    <n v="26"/>
    <x v="13"/>
    <s v="789 26th Street"/>
    <s v="Miami"/>
    <s v="FL"/>
    <n v="99999"/>
    <x v="12"/>
    <x v="5"/>
    <x v="2"/>
    <d v="2014-07-28T00:00:00"/>
    <s v="Shipping Company C"/>
    <s v="Run Liu"/>
    <s v="789 26th Street"/>
    <s v="Miami"/>
    <s v="FL"/>
    <n v="99999"/>
    <s v="FRANCE"/>
    <s v="CB"/>
    <s v="Olive Oil"/>
    <s v="Oil"/>
    <n v="21.35"/>
    <n v="81"/>
    <x v="252"/>
    <n v="178.12305000000003"/>
    <x v="28"/>
  </r>
  <r>
    <n v="1333"/>
    <x v="135"/>
    <n v="1"/>
    <x v="9"/>
    <s v="123 1st Street"/>
    <s v="Seattle"/>
    <s v="WA"/>
    <n v="99999"/>
    <x v="8"/>
    <x v="2"/>
    <x v="3"/>
    <m/>
    <m/>
    <s v="Anna Bedecs"/>
    <s v="123 1st Street"/>
    <s v="Seattle"/>
    <s v="WA"/>
    <n v="99999"/>
    <s v="FRANCE"/>
    <m/>
    <s v="Chai"/>
    <s v="Beverages"/>
    <n v="18"/>
    <n v="42"/>
    <x v="21"/>
    <n v="76.356000000000009"/>
    <x v="10"/>
  </r>
  <r>
    <n v="1334"/>
    <x v="135"/>
    <n v="1"/>
    <x v="9"/>
    <s v="123 1st Street"/>
    <s v="Seattle"/>
    <s v="WA"/>
    <n v="99999"/>
    <x v="8"/>
    <x v="2"/>
    <x v="3"/>
    <m/>
    <m/>
    <s v="Anna Bedecs"/>
    <s v="123 1st Street"/>
    <s v="Seattle"/>
    <s v="WA"/>
    <n v="99999"/>
    <s v="FRANCE"/>
    <m/>
    <s v="Coffee"/>
    <s v="Beverages"/>
    <n v="46"/>
    <n v="16"/>
    <x v="104"/>
    <n v="70.656000000000006"/>
    <x v="10"/>
  </r>
  <r>
    <n v="1335"/>
    <x v="135"/>
    <n v="1"/>
    <x v="9"/>
    <s v="123 1st Street"/>
    <s v="Seattle"/>
    <s v="WA"/>
    <n v="99999"/>
    <x v="8"/>
    <x v="2"/>
    <x v="3"/>
    <m/>
    <m/>
    <s v="Anna Bedecs"/>
    <s v="123 1st Street"/>
    <s v="Seattle"/>
    <s v="WA"/>
    <n v="99999"/>
    <s v="FRANCE"/>
    <m/>
    <s v="Green Tea"/>
    <s v="Beverages"/>
    <n v="2.99"/>
    <n v="22"/>
    <x v="253"/>
    <n v="6.3806599999999998"/>
    <x v="10"/>
  </r>
  <r>
    <n v="1198"/>
    <x v="136"/>
    <n v="26"/>
    <x v="13"/>
    <s v="789 26th Street"/>
    <s v="Miami"/>
    <s v="FL"/>
    <n v="99999"/>
    <x v="12"/>
    <x v="5"/>
    <x v="2"/>
    <d v="2014-07-28T00:00:00"/>
    <s v="Shipping Company C"/>
    <s v="Run Liu"/>
    <s v="789 26th Street"/>
    <s v="Miami"/>
    <s v="FL"/>
    <n v="99999"/>
    <s v="FRANCE"/>
    <s v="CB"/>
    <s v="Clam Chowder"/>
    <s v="Soups"/>
    <n v="9.65"/>
    <n v="25"/>
    <x v="254"/>
    <n v="23.401250000000001"/>
    <x v="15"/>
  </r>
  <r>
    <n v="1199"/>
    <x v="137"/>
    <n v="26"/>
    <x v="13"/>
    <s v="789 26th Street"/>
    <s v="Miami"/>
    <s v="FL"/>
    <n v="99999"/>
    <x v="12"/>
    <x v="5"/>
    <x v="2"/>
    <d v="2014-07-28T00:00:00"/>
    <s v="Shipping Company C"/>
    <s v="Run Liu"/>
    <s v="789 26th Street"/>
    <s v="Miami"/>
    <s v="FL"/>
    <n v="99999"/>
    <s v="FRANCE"/>
    <s v="CB"/>
    <s v="Crab Meat"/>
    <s v="Canned Meat"/>
    <n v="18.399999999999999"/>
    <n v="12"/>
    <x v="255"/>
    <n v="22.08"/>
    <x v="27"/>
  </r>
  <r>
    <n v="1338"/>
    <x v="138"/>
    <n v="9"/>
    <x v="10"/>
    <s v="123 9th Street"/>
    <s v="Salt Lake City"/>
    <s v="UT"/>
    <n v="99999"/>
    <x v="9"/>
    <x v="6"/>
    <x v="0"/>
    <d v="2014-11-11T00:00:00"/>
    <s v="Shipping Company A"/>
    <s v="Sven Mortensen"/>
    <s v="123 9th Street"/>
    <s v="Salt Lake City"/>
    <s v="UT"/>
    <n v="99999"/>
    <s v="FRANCE"/>
    <s v="Chèque"/>
    <s v="Ravioli"/>
    <s v="Pasta"/>
    <n v="19.5"/>
    <n v="87"/>
    <x v="256"/>
    <n v="174.73950000000002"/>
    <x v="11"/>
  </r>
  <r>
    <n v="1339"/>
    <x v="139"/>
    <n v="9"/>
    <x v="10"/>
    <s v="123 9th Street"/>
    <s v="Salt Lake City"/>
    <s v="UT"/>
    <n v="99999"/>
    <x v="9"/>
    <x v="6"/>
    <x v="0"/>
    <d v="2014-11-11T00:00:00"/>
    <s v="Shipping Company A"/>
    <s v="Sven Mortensen"/>
    <s v="123 9th Street"/>
    <s v="Salt Lake City"/>
    <s v="UT"/>
    <n v="99999"/>
    <s v="FRANCE"/>
    <s v="Chèque"/>
    <s v="Mozzarella"/>
    <s v="Dairy Products"/>
    <n v="34.799999999999997"/>
    <n v="58"/>
    <x v="257"/>
    <n v="205.8768"/>
    <x v="20"/>
  </r>
  <r>
    <n v="1340"/>
    <x v="140"/>
    <n v="6"/>
    <x v="6"/>
    <s v="123 6th Street"/>
    <s v="Milwaukee"/>
    <s v="WI"/>
    <n v="99999"/>
    <x v="6"/>
    <x v="4"/>
    <x v="3"/>
    <d v="2014-11-08T00:00:00"/>
    <s v="Shipping Company B"/>
    <s v="Francisco Pérez-Olaeta"/>
    <s v="123 6th Street"/>
    <s v="Milwaukee"/>
    <s v="WI"/>
    <n v="99999"/>
    <s v="FRANCE"/>
    <s v="CB"/>
    <s v="Beer"/>
    <s v="Beverages"/>
    <n v="14"/>
    <n v="85"/>
    <x v="258"/>
    <n v="120.19"/>
    <x v="7"/>
  </r>
  <r>
    <n v="1341"/>
    <x v="141"/>
    <n v="8"/>
    <x v="3"/>
    <s v="123 8th Street"/>
    <s v="Portland"/>
    <s v="OR"/>
    <n v="99999"/>
    <x v="3"/>
    <x v="2"/>
    <x v="3"/>
    <d v="2014-11-10T00:00:00"/>
    <s v="Shipping Company B"/>
    <s v="Elizabeth Andersen"/>
    <s v="123 8th Street"/>
    <s v="Portland"/>
    <s v="OR"/>
    <n v="99999"/>
    <s v="FRANCE"/>
    <s v="Chèque"/>
    <s v="Curry Sauce"/>
    <s v="Sauces"/>
    <n v="40"/>
    <n v="28"/>
    <x v="138"/>
    <n v="110.88"/>
    <x v="4"/>
  </r>
  <r>
    <n v="1342"/>
    <x v="142"/>
    <n v="8"/>
    <x v="3"/>
    <s v="123 8th Street"/>
    <s v="Portland"/>
    <s v="OR"/>
    <n v="99999"/>
    <x v="3"/>
    <x v="2"/>
    <x v="3"/>
    <d v="2014-11-10T00:00:00"/>
    <s v="Shipping Company B"/>
    <s v="Elizabeth Andersen"/>
    <s v="123 8th Street"/>
    <s v="Portland"/>
    <s v="OR"/>
    <n v="99999"/>
    <s v="FRANCE"/>
    <s v="Chèque"/>
    <s v="Chocolate Biscuits Mix"/>
    <s v="Baked Goods &amp; Mixes"/>
    <n v="9.1999999999999993"/>
    <n v="19"/>
    <x v="259"/>
    <n v="17.130400000000002"/>
    <x v="28"/>
  </r>
  <r>
    <n v="1361"/>
    <x v="133"/>
    <n v="10"/>
    <x v="11"/>
    <s v="123 10th Street"/>
    <s v="Chicago"/>
    <s v="IL"/>
    <n v="99999"/>
    <x v="10"/>
    <x v="7"/>
    <x v="1"/>
    <d v="2014-11-12T00:00:00"/>
    <s v="Shipping Company B"/>
    <s v="Roland Wacker"/>
    <s v="123 10th Street"/>
    <s v="Chicago"/>
    <s v="IL"/>
    <n v="99999"/>
    <s v="FRANCE"/>
    <s v="CB"/>
    <s v="Almonds"/>
    <s v="Dried Fruit &amp; Nuts"/>
    <n v="10"/>
    <n v="20"/>
    <x v="260"/>
    <n v="20"/>
    <x v="18"/>
  </r>
  <r>
    <n v="1242"/>
    <x v="143"/>
    <n v="26"/>
    <x v="13"/>
    <s v="789 26th Street"/>
    <s v="Miami"/>
    <s v="FL"/>
    <n v="99999"/>
    <x v="12"/>
    <x v="5"/>
    <x v="2"/>
    <d v="2014-08-28T00:00:00"/>
    <s v="Shipping Company C"/>
    <s v="Run Liu"/>
    <s v="789 26th Street"/>
    <s v="Miami"/>
    <s v="FL"/>
    <n v="99999"/>
    <s v="FRANCE"/>
    <s v="CB"/>
    <s v="Olive Oil"/>
    <s v="Oil"/>
    <n v="21.35"/>
    <n v="60"/>
    <x v="261"/>
    <n v="129.381"/>
    <x v="28"/>
  </r>
  <r>
    <n v="1243"/>
    <x v="143"/>
    <n v="26"/>
    <x v="13"/>
    <s v="789 26th Street"/>
    <s v="Miami"/>
    <s v="FL"/>
    <n v="99999"/>
    <x v="12"/>
    <x v="5"/>
    <x v="2"/>
    <d v="2014-08-28T00:00:00"/>
    <s v="Shipping Company C"/>
    <s v="Run Liu"/>
    <s v="789 26th Street"/>
    <s v="Miami"/>
    <s v="FL"/>
    <n v="99999"/>
    <s v="FRANCE"/>
    <s v="CB"/>
    <s v="Clam Chowder"/>
    <s v="Soups"/>
    <n v="9.65"/>
    <n v="19"/>
    <x v="262"/>
    <n v="17.41825"/>
    <x v="28"/>
  </r>
  <r>
    <n v="1244"/>
    <x v="143"/>
    <n v="26"/>
    <x v="13"/>
    <s v="789 26th Street"/>
    <s v="Miami"/>
    <s v="FL"/>
    <n v="99999"/>
    <x v="12"/>
    <x v="5"/>
    <x v="2"/>
    <d v="2014-08-28T00:00:00"/>
    <s v="Shipping Company C"/>
    <s v="Run Liu"/>
    <s v="789 26th Street"/>
    <s v="Miami"/>
    <s v="FL"/>
    <n v="99999"/>
    <s v="FRANCE"/>
    <s v="CB"/>
    <s v="Crab Meat"/>
    <s v="Canned Meat"/>
    <n v="18.399999999999999"/>
    <n v="66"/>
    <x v="263"/>
    <n v="125.08320000000001"/>
    <x v="28"/>
  </r>
  <r>
    <n v="1347"/>
    <x v="112"/>
    <n v="29"/>
    <x v="4"/>
    <s v="789 29th Street"/>
    <s v="Denver"/>
    <s v="CO"/>
    <n v="99999"/>
    <x v="4"/>
    <x v="3"/>
    <x v="0"/>
    <d v="2014-12-01T00:00:00"/>
    <s v="Shipping Company B"/>
    <s v="Soo Jung Lee"/>
    <s v="789 29th Street"/>
    <s v="Denver"/>
    <s v="CO"/>
    <n v="99999"/>
    <s v="FRANCE"/>
    <s v="Chèque"/>
    <s v="Beer"/>
    <s v="Beverages"/>
    <n v="14"/>
    <n v="38"/>
    <x v="68"/>
    <n v="55.328000000000003"/>
    <x v="5"/>
  </r>
  <r>
    <n v="1348"/>
    <x v="140"/>
    <n v="6"/>
    <x v="6"/>
    <s v="123 6th Street"/>
    <s v="Milwaukee"/>
    <s v="WI"/>
    <n v="99999"/>
    <x v="6"/>
    <x v="4"/>
    <x v="3"/>
    <d v="2014-11-08T00:00:00"/>
    <s v="Shipping Company C"/>
    <s v="Francisco Pérez-Olaeta"/>
    <s v="123 6th Street"/>
    <s v="Milwaukee"/>
    <s v="WI"/>
    <n v="99999"/>
    <s v="FRANCE"/>
    <s v="Chèque"/>
    <s v="Chocolate"/>
    <s v="Candy"/>
    <n v="12.75"/>
    <n v="15"/>
    <x v="264"/>
    <n v="18.55125"/>
    <x v="7"/>
  </r>
  <r>
    <n v="1363"/>
    <x v="133"/>
    <n v="10"/>
    <x v="11"/>
    <s v="123 10th Street"/>
    <s v="Chicago"/>
    <s v="IL"/>
    <n v="99999"/>
    <x v="10"/>
    <x v="7"/>
    <x v="1"/>
    <m/>
    <s v="Shipping Company A"/>
    <s v="Roland Wacker"/>
    <s v="123 10th Street"/>
    <s v="Chicago"/>
    <s v="IL"/>
    <n v="99999"/>
    <s v="FRANCE"/>
    <m/>
    <s v="Dried Plums"/>
    <s v="Dried Fruit &amp; Nuts"/>
    <n v="3.5"/>
    <n v="11"/>
    <x v="4"/>
    <n v="3.7345000000000002"/>
    <x v="18"/>
  </r>
  <r>
    <n v="1382"/>
    <x v="144"/>
    <n v="10"/>
    <x v="11"/>
    <s v="123 10th Street"/>
    <s v="Chicago"/>
    <s v="IL"/>
    <n v="99999"/>
    <x v="10"/>
    <x v="7"/>
    <x v="1"/>
    <d v="2014-12-12T00:00:00"/>
    <s v="Shipping Company B"/>
    <s v="Roland Wacker"/>
    <s v="123 10th Street"/>
    <s v="Chicago"/>
    <s v="IL"/>
    <n v="99999"/>
    <s v="FRANCE"/>
    <s v="CB"/>
    <s v="Green Tea"/>
    <s v="Beverages"/>
    <n v="2.99"/>
    <n v="41"/>
    <x v="265"/>
    <n v="12.871950000000002"/>
    <x v="18"/>
  </r>
  <r>
    <n v="1353"/>
    <x v="141"/>
    <n v="8"/>
    <x v="3"/>
    <s v="123 8th Street"/>
    <s v="Portland"/>
    <s v="OR"/>
    <n v="99999"/>
    <x v="3"/>
    <x v="2"/>
    <x v="3"/>
    <d v="2014-11-10T00:00:00"/>
    <s v="Shipping Company C"/>
    <s v="Elizabeth Andersen"/>
    <s v="123 8th Street"/>
    <s v="Portland"/>
    <s v="OR"/>
    <n v="99999"/>
    <s v="FRANCE"/>
    <s v="CB"/>
    <s v="Mozzarella"/>
    <s v="Dairy Products"/>
    <n v="34.799999999999997"/>
    <n v="24"/>
    <x v="266"/>
    <n v="80.179199999999994"/>
    <x v="4"/>
  </r>
  <r>
    <n v="1356"/>
    <x v="145"/>
    <n v="3"/>
    <x v="5"/>
    <s v="123 3rd Street"/>
    <s v="Los Angelas"/>
    <s v="CA"/>
    <n v="99999"/>
    <x v="5"/>
    <x v="0"/>
    <x v="0"/>
    <d v="2014-11-05T00:00:00"/>
    <s v="Shipping Company B"/>
    <s v="Thomas Axerr"/>
    <s v="123 3rd Street"/>
    <s v="Los Angelas"/>
    <s v="CA"/>
    <n v="99999"/>
    <s v="FRANCE"/>
    <s v="Espèce"/>
    <s v="Syrup"/>
    <s v="Condiments"/>
    <n v="10"/>
    <n v="36"/>
    <x v="267"/>
    <n v="37.08"/>
    <x v="6"/>
  </r>
  <r>
    <n v="1357"/>
    <x v="145"/>
    <n v="3"/>
    <x v="5"/>
    <s v="123 3rd Street"/>
    <s v="Los Angelas"/>
    <s v="CA"/>
    <n v="99999"/>
    <x v="5"/>
    <x v="0"/>
    <x v="0"/>
    <d v="2014-11-05T00:00:00"/>
    <s v="Shipping Company B"/>
    <s v="Thomas Axerr"/>
    <s v="123 3rd Street"/>
    <s v="Los Angelas"/>
    <s v="CA"/>
    <n v="99999"/>
    <s v="FRANCE"/>
    <s v="Espèce"/>
    <s v="Curry Sauce"/>
    <s v="Sauces"/>
    <n v="40"/>
    <n v="24"/>
    <x v="268"/>
    <n v="96"/>
    <x v="6"/>
  </r>
  <r>
    <n v="1384"/>
    <x v="144"/>
    <n v="10"/>
    <x v="11"/>
    <s v="123 10th Street"/>
    <s v="Chicago"/>
    <s v="IL"/>
    <n v="99999"/>
    <x v="10"/>
    <x v="7"/>
    <x v="1"/>
    <d v="2014-12-12T00:00:00"/>
    <s v="Shipping Company A"/>
    <s v="Roland Wacker"/>
    <s v="123 10th Street"/>
    <s v="Chicago"/>
    <s v="IL"/>
    <n v="99999"/>
    <s v="FRANCE"/>
    <m/>
    <s v="Boysenberry Spread"/>
    <s v="Jams, Preserves"/>
    <n v="25"/>
    <n v="94"/>
    <x v="269"/>
    <n v="235"/>
    <x v="18"/>
  </r>
  <r>
    <n v="1385"/>
    <x v="144"/>
    <n v="10"/>
    <x v="11"/>
    <s v="123 10th Street"/>
    <s v="Chicago"/>
    <s v="IL"/>
    <n v="99999"/>
    <x v="10"/>
    <x v="7"/>
    <x v="1"/>
    <d v="2014-12-12T00:00:00"/>
    <s v="Shipping Company A"/>
    <s v="Roland Wacker"/>
    <s v="123 10th Street"/>
    <s v="Chicago"/>
    <s v="IL"/>
    <n v="99999"/>
    <s v="FRANCE"/>
    <m/>
    <s v="Cajun Seasoning"/>
    <s v="Condiments"/>
    <n v="22"/>
    <n v="20"/>
    <x v="270"/>
    <n v="46.2"/>
    <x v="18"/>
  </r>
  <r>
    <n v="1264"/>
    <x v="146"/>
    <n v="26"/>
    <x v="13"/>
    <s v="789 26th Street"/>
    <s v="Miami"/>
    <s v="FL"/>
    <n v="99999"/>
    <x v="12"/>
    <x v="5"/>
    <x v="2"/>
    <d v="2014-09-28T00:00:00"/>
    <s v="Shipping Company C"/>
    <s v="Run Liu"/>
    <s v="789 26th Street"/>
    <s v="Miami"/>
    <s v="FL"/>
    <n v="99999"/>
    <s v="FRANCE"/>
    <s v="CB"/>
    <s v="Olive Oil"/>
    <s v="Oil"/>
    <n v="21.35"/>
    <n v="54"/>
    <x v="271"/>
    <n v="121.05450000000003"/>
    <x v="28"/>
  </r>
  <r>
    <n v="1365"/>
    <x v="135"/>
    <n v="1"/>
    <x v="9"/>
    <s v="123 1st Street"/>
    <s v="Seattle"/>
    <s v="WA"/>
    <n v="99999"/>
    <x v="8"/>
    <x v="2"/>
    <x v="3"/>
    <m/>
    <s v="Shipping Company C"/>
    <s v="Anna Bedecs"/>
    <s v="123 1st Street"/>
    <s v="Seattle"/>
    <s v="WA"/>
    <n v="99999"/>
    <s v="FRANCE"/>
    <m/>
    <s v="Crab Meat"/>
    <s v="Canned Meat"/>
    <n v="18.399999999999999"/>
    <n v="76"/>
    <x v="272"/>
    <n v="144.0352"/>
    <x v="10"/>
  </r>
  <r>
    <n v="1265"/>
    <x v="146"/>
    <n v="26"/>
    <x v="13"/>
    <s v="789 26th Street"/>
    <s v="Miami"/>
    <s v="FL"/>
    <n v="99999"/>
    <x v="12"/>
    <x v="5"/>
    <x v="2"/>
    <d v="2014-09-28T00:00:00"/>
    <s v="Shipping Company C"/>
    <s v="Run Liu"/>
    <s v="789 26th Street"/>
    <s v="Miami"/>
    <s v="FL"/>
    <n v="99999"/>
    <s v="FRANCE"/>
    <s v="CB"/>
    <s v="Clam Chowder"/>
    <s v="Soups"/>
    <n v="9.65"/>
    <n v="43"/>
    <x v="85"/>
    <n v="40.250150000000005"/>
    <x v="28"/>
  </r>
  <r>
    <n v="1367"/>
    <x v="138"/>
    <n v="9"/>
    <x v="10"/>
    <s v="123 9th Street"/>
    <s v="Salt Lake City"/>
    <s v="UT"/>
    <n v="99999"/>
    <x v="9"/>
    <x v="6"/>
    <x v="0"/>
    <d v="2014-11-11T00:00:00"/>
    <s v="Shipping Company A"/>
    <s v="Sven Mortensen"/>
    <s v="123 9th Street"/>
    <s v="Salt Lake City"/>
    <s v="UT"/>
    <n v="99999"/>
    <s v="FRANCE"/>
    <s v="Chèque"/>
    <s v="Clam Chowder"/>
    <s v="Soups"/>
    <n v="9.65"/>
    <n v="14"/>
    <x v="273"/>
    <n v="12.9696"/>
    <x v="11"/>
  </r>
  <r>
    <n v="1368"/>
    <x v="147"/>
    <n v="27"/>
    <x v="0"/>
    <s v="789 27th Street"/>
    <s v="Las Vegas"/>
    <s v="NV"/>
    <n v="99999"/>
    <x v="0"/>
    <x v="0"/>
    <x v="0"/>
    <d v="2014-12-29T00:00:00"/>
    <s v="Shipping Company B"/>
    <s v="Karen Toh"/>
    <s v="789 27th Street"/>
    <s v="Las Vegas"/>
    <s v="NV"/>
    <n v="99999"/>
    <s v="FRANCE"/>
    <s v="Chèque"/>
    <s v="Beer"/>
    <s v="Beverages"/>
    <n v="14"/>
    <n v="14"/>
    <x v="274"/>
    <n v="19.796000000000003"/>
    <x v="0"/>
  </r>
  <r>
    <n v="1369"/>
    <x v="147"/>
    <n v="27"/>
    <x v="0"/>
    <s v="789 27th Street"/>
    <s v="Las Vegas"/>
    <s v="NV"/>
    <n v="99999"/>
    <x v="0"/>
    <x v="0"/>
    <x v="0"/>
    <d v="2014-12-29T00:00:00"/>
    <s v="Shipping Company B"/>
    <s v="Karen Toh"/>
    <s v="789 27th Street"/>
    <s v="Las Vegas"/>
    <s v="NV"/>
    <n v="99999"/>
    <s v="FRANCE"/>
    <s v="Chèque"/>
    <s v="Dried Plums"/>
    <s v="Dried Fruit &amp; Nuts"/>
    <n v="3.5"/>
    <n v="70"/>
    <x v="92"/>
    <n v="25.234999999999999"/>
    <x v="0"/>
  </r>
  <r>
    <n v="1386"/>
    <x v="144"/>
    <n v="10"/>
    <x v="11"/>
    <s v="123 10th Street"/>
    <s v="Chicago"/>
    <s v="IL"/>
    <n v="99999"/>
    <x v="10"/>
    <x v="7"/>
    <x v="1"/>
    <d v="2014-12-12T00:00:00"/>
    <s v="Shipping Company A"/>
    <s v="Roland Wacker"/>
    <s v="123 10th Street"/>
    <s v="Chicago"/>
    <s v="IL"/>
    <n v="99999"/>
    <s v="FRANCE"/>
    <m/>
    <s v="Chocolate Biscuits Mix"/>
    <s v="Baked Goods &amp; Mixes"/>
    <n v="9.1999999999999993"/>
    <n v="13"/>
    <x v="275"/>
    <n v="12.438400000000001"/>
    <x v="18"/>
  </r>
  <r>
    <n v="1417"/>
    <x v="144"/>
    <n v="10"/>
    <x v="11"/>
    <s v="123 10th Street"/>
    <s v="Chicago"/>
    <s v="IL"/>
    <n v="99999"/>
    <x v="10"/>
    <x v="7"/>
    <x v="1"/>
    <d v="2014-12-12T00:00:00"/>
    <s v="Shipping Company B"/>
    <s v="Roland Wacker"/>
    <s v="123 10th Street"/>
    <s v="Chicago"/>
    <s v="IL"/>
    <n v="99999"/>
    <s v="FRANCE"/>
    <s v="CB"/>
    <s v="Almonds"/>
    <s v="Dried Fruit &amp; Nuts"/>
    <n v="10"/>
    <n v="97"/>
    <x v="276"/>
    <n v="100.88000000000001"/>
    <x v="18"/>
  </r>
  <r>
    <n v="1419"/>
    <x v="144"/>
    <n v="10"/>
    <x v="11"/>
    <s v="123 10th Street"/>
    <s v="Chicago"/>
    <s v="IL"/>
    <n v="99999"/>
    <x v="10"/>
    <x v="7"/>
    <x v="1"/>
    <m/>
    <s v="Shipping Company A"/>
    <s v="Roland Wacker"/>
    <s v="123 10th Street"/>
    <s v="Chicago"/>
    <s v="IL"/>
    <n v="99999"/>
    <s v="FRANCE"/>
    <m/>
    <s v="Dried Plums"/>
    <s v="Dried Fruit &amp; Nuts"/>
    <n v="3.5"/>
    <n v="53"/>
    <x v="277"/>
    <n v="17.622499999999999"/>
    <x v="18"/>
  </r>
  <r>
    <n v="1373"/>
    <x v="148"/>
    <n v="12"/>
    <x v="2"/>
    <s v="123 12th Street"/>
    <s v="Las Vegas"/>
    <s v="NV"/>
    <n v="99999"/>
    <x v="2"/>
    <x v="0"/>
    <x v="2"/>
    <d v="2014-12-14T00:00:00"/>
    <s v="Shipping Company B"/>
    <s v="John Edwards"/>
    <s v="123 12th Street"/>
    <s v="Las Vegas"/>
    <s v="NV"/>
    <n v="99999"/>
    <s v="FRANCE"/>
    <s v="CB"/>
    <s v="Chai"/>
    <s v="Beverages"/>
    <n v="18"/>
    <n v="57"/>
    <x v="278"/>
    <n v="102.60000000000001"/>
    <x v="3"/>
  </r>
  <r>
    <n v="1374"/>
    <x v="148"/>
    <n v="12"/>
    <x v="2"/>
    <s v="123 12th Street"/>
    <s v="Las Vegas"/>
    <s v="NV"/>
    <n v="99999"/>
    <x v="2"/>
    <x v="0"/>
    <x v="2"/>
    <d v="2014-12-14T00:00:00"/>
    <s v="Shipping Company B"/>
    <s v="John Edwards"/>
    <s v="123 12th Street"/>
    <s v="Las Vegas"/>
    <s v="NV"/>
    <n v="99999"/>
    <s v="FRANCE"/>
    <s v="CB"/>
    <s v="Coffee"/>
    <s v="Beverages"/>
    <n v="46"/>
    <n v="83"/>
    <x v="279"/>
    <n v="374.16399999999999"/>
    <x v="3"/>
  </r>
  <r>
    <n v="1375"/>
    <x v="149"/>
    <n v="8"/>
    <x v="3"/>
    <s v="123 8th Street"/>
    <s v="Portland"/>
    <s v="OR"/>
    <n v="99999"/>
    <x v="8"/>
    <x v="2"/>
    <x v="3"/>
    <d v="2014-12-10T00:00:00"/>
    <s v="Shipping Company C"/>
    <s v="Elizabeth Andersen"/>
    <s v="123 8th Street"/>
    <s v="Portland"/>
    <s v="OR"/>
    <n v="99999"/>
    <s v="FRANCE"/>
    <s v="CB"/>
    <s v="Chocolate Biscuits Mix"/>
    <s v="Baked Goods &amp; Mixes"/>
    <n v="9.1999999999999993"/>
    <n v="76"/>
    <x v="280"/>
    <n v="67.123199999999997"/>
    <x v="4"/>
  </r>
  <r>
    <n v="1045"/>
    <x v="150"/>
    <n v="25"/>
    <x v="14"/>
    <s v="789 25th Street"/>
    <s v="Chicago"/>
    <s v="IL"/>
    <n v="99999"/>
    <x v="1"/>
    <x v="7"/>
    <x v="1"/>
    <d v="2014-02-27T00:00:00"/>
    <s v="Shipping Company A"/>
    <s v="John Rodman"/>
    <s v="789 25th Street"/>
    <s v="Chicago"/>
    <s v="IL"/>
    <n v="99999"/>
    <s v="FRANCE"/>
    <s v="Espèce"/>
    <s v="Cajun Seasoning"/>
    <s v="Condiments"/>
    <n v="22"/>
    <n v="98"/>
    <x v="281"/>
    <n v="204.82000000000002"/>
    <x v="29"/>
  </r>
  <r>
    <n v="1377"/>
    <x v="151"/>
    <n v="29"/>
    <x v="4"/>
    <s v="789 29th Street"/>
    <s v="Denver"/>
    <s v="CO"/>
    <n v="99999"/>
    <x v="4"/>
    <x v="3"/>
    <x v="0"/>
    <d v="2014-12-31T00:00:00"/>
    <s v="Shipping Company B"/>
    <s v="Soo Jung Lee"/>
    <s v="789 29th Street"/>
    <s v="Denver"/>
    <s v="CO"/>
    <n v="99999"/>
    <s v="FRANCE"/>
    <s v="Chèque"/>
    <s v="Chocolate"/>
    <s v="Candy"/>
    <n v="12.75"/>
    <n v="47"/>
    <x v="13"/>
    <n v="59.325750000000006"/>
    <x v="5"/>
  </r>
  <r>
    <n v="1378"/>
    <x v="152"/>
    <n v="3"/>
    <x v="5"/>
    <s v="123 3rd Street"/>
    <s v="Los Angelas"/>
    <s v="CA"/>
    <n v="99999"/>
    <x v="5"/>
    <x v="0"/>
    <x v="0"/>
    <d v="2014-12-05T00:00:00"/>
    <s v="Shipping Company B"/>
    <s v="Thomas Axerr"/>
    <s v="123 3rd Street"/>
    <s v="Los Angelas"/>
    <s v="CA"/>
    <n v="99999"/>
    <s v="FRANCE"/>
    <s v="Espèce"/>
    <s v="Clam Chowder"/>
    <s v="Soups"/>
    <n v="9.65"/>
    <n v="96"/>
    <x v="282"/>
    <n v="94.492800000000017"/>
    <x v="6"/>
  </r>
  <r>
    <n v="1379"/>
    <x v="153"/>
    <n v="6"/>
    <x v="6"/>
    <s v="123 6th Street"/>
    <s v="Milwaukee"/>
    <s v="WI"/>
    <n v="99999"/>
    <x v="6"/>
    <x v="4"/>
    <x v="3"/>
    <d v="2014-12-08T00:00:00"/>
    <s v="Shipping Company B"/>
    <s v="Francisco Pérez-Olaeta"/>
    <s v="123 6th Street"/>
    <s v="Milwaukee"/>
    <s v="WI"/>
    <n v="99999"/>
    <s v="FRANCE"/>
    <s v="CB"/>
    <s v="Curry Sauce"/>
    <s v="Sauces"/>
    <n v="40"/>
    <n v="32"/>
    <x v="11"/>
    <n v="134.4"/>
    <x v="7"/>
  </r>
  <r>
    <n v="1266"/>
    <x v="146"/>
    <n v="26"/>
    <x v="13"/>
    <s v="789 26th Street"/>
    <s v="Miami"/>
    <s v="FL"/>
    <n v="99999"/>
    <x v="12"/>
    <x v="5"/>
    <x v="2"/>
    <d v="2014-09-28T00:00:00"/>
    <s v="Shipping Company C"/>
    <s v="Run Liu"/>
    <s v="789 26th Street"/>
    <s v="Miami"/>
    <s v="FL"/>
    <n v="99999"/>
    <s v="FRANCE"/>
    <s v="CB"/>
    <s v="Crab Meat"/>
    <s v="Canned Meat"/>
    <n v="18.399999999999999"/>
    <n v="71"/>
    <x v="142"/>
    <n v="134.55919999999998"/>
    <x v="28"/>
  </r>
  <r>
    <n v="1381"/>
    <x v="149"/>
    <n v="8"/>
    <x v="3"/>
    <s v="123 8th Street"/>
    <s v="Portland"/>
    <s v="OR"/>
    <n v="99999"/>
    <x v="3"/>
    <x v="2"/>
    <x v="3"/>
    <d v="2014-12-10T00:00:00"/>
    <s v="Shipping Company C"/>
    <s v="Elizabeth Andersen"/>
    <s v="123 8th Street"/>
    <s v="Portland"/>
    <s v="OR"/>
    <n v="99999"/>
    <s v="FRANCE"/>
    <s v="Chèque"/>
    <s v="Chocolate"/>
    <s v="Candy"/>
    <n v="12.75"/>
    <n v="41"/>
    <x v="88"/>
    <n v="51.229500000000002"/>
    <x v="4"/>
  </r>
  <r>
    <n v="1057"/>
    <x v="154"/>
    <n v="25"/>
    <x v="14"/>
    <s v="789 25th Street"/>
    <s v="Chicago"/>
    <s v="IL"/>
    <n v="99999"/>
    <x v="1"/>
    <x v="7"/>
    <x v="1"/>
    <d v="2014-03-27T00:00:00"/>
    <s v="Shipping Company A"/>
    <s v="John Rodman"/>
    <s v="789 25th Street"/>
    <s v="Chicago"/>
    <s v="IL"/>
    <n v="99999"/>
    <s v="FRANCE"/>
    <s v="Espèce"/>
    <s v="Scones"/>
    <s v="Baked Goods &amp; Mixes"/>
    <n v="10"/>
    <n v="46"/>
    <x v="283"/>
    <n v="46.46"/>
    <x v="29"/>
  </r>
  <r>
    <n v="1383"/>
    <x v="155"/>
    <n v="7"/>
    <x v="8"/>
    <s v="123 7th Street"/>
    <s v="Boise"/>
    <s v="ID"/>
    <n v="99999"/>
    <x v="8"/>
    <x v="2"/>
    <x v="3"/>
    <m/>
    <m/>
    <s v="Ming-Yang Xie"/>
    <s v="123 7th Street"/>
    <s v="Boise"/>
    <s v="ID"/>
    <n v="99999"/>
    <s v="FRANCE"/>
    <m/>
    <s v="Coffee"/>
    <s v="Beverages"/>
    <n v="46"/>
    <n v="41"/>
    <x v="284"/>
    <n v="194.25800000000004"/>
    <x v="9"/>
  </r>
  <r>
    <n v="1121"/>
    <x v="156"/>
    <n v="25"/>
    <x v="14"/>
    <s v="789 25th Street"/>
    <s v="Chicago"/>
    <s v="IL"/>
    <n v="99999"/>
    <x v="1"/>
    <x v="7"/>
    <x v="1"/>
    <d v="2014-05-27T00:00:00"/>
    <s v="Shipping Company A"/>
    <s v="John Rodman"/>
    <s v="789 25th Street"/>
    <s v="Chicago"/>
    <s v="IL"/>
    <n v="99999"/>
    <s v="FRANCE"/>
    <s v="Espèce"/>
    <s v="Scones"/>
    <s v="Baked Goods &amp; Mixes"/>
    <n v="10"/>
    <n v="66"/>
    <x v="174"/>
    <n v="68.64"/>
    <x v="29"/>
  </r>
  <r>
    <n v="1154"/>
    <x v="157"/>
    <n v="25"/>
    <x v="14"/>
    <s v="789 25th Street"/>
    <s v="Chicago"/>
    <s v="IL"/>
    <n v="99999"/>
    <x v="1"/>
    <x v="7"/>
    <x v="1"/>
    <d v="2014-06-27T00:00:00"/>
    <s v="Shipping Company A"/>
    <s v="John Rodman"/>
    <s v="789 25th Street"/>
    <s v="Chicago"/>
    <s v="IL"/>
    <n v="99999"/>
    <s v="FRANCE"/>
    <s v="Espèce"/>
    <s v="Scones"/>
    <s v="Baked Goods &amp; Mixes"/>
    <n v="10"/>
    <n v="49"/>
    <x v="285"/>
    <n v="47.04"/>
    <x v="29"/>
  </r>
  <r>
    <n v="1181"/>
    <x v="157"/>
    <n v="25"/>
    <x v="14"/>
    <s v="789 25th Street"/>
    <s v="Chicago"/>
    <s v="IL"/>
    <n v="99999"/>
    <x v="1"/>
    <x v="7"/>
    <x v="1"/>
    <d v="2014-06-27T00:00:00"/>
    <s v="Shipping Company A"/>
    <s v="John Rodman"/>
    <s v="789 25th Street"/>
    <s v="Chicago"/>
    <s v="IL"/>
    <n v="99999"/>
    <s v="FRANCE"/>
    <s v="Espèce"/>
    <s v="Cajun Seasoning"/>
    <s v="Condiments"/>
    <n v="22"/>
    <n v="93"/>
    <x v="286"/>
    <n v="200.50800000000001"/>
    <x v="29"/>
  </r>
  <r>
    <n v="1303"/>
    <x v="158"/>
    <n v="26"/>
    <x v="13"/>
    <s v="789 26th Street"/>
    <s v="Miami"/>
    <s v="FL"/>
    <n v="99999"/>
    <x v="12"/>
    <x v="5"/>
    <x v="2"/>
    <d v="2014-10-28T00:00:00"/>
    <s v="Shipping Company C"/>
    <s v="Run Liu"/>
    <s v="789 26th Street"/>
    <s v="Miami"/>
    <s v="FL"/>
    <n v="99999"/>
    <s v="FRANCE"/>
    <s v="CB"/>
    <s v="Olive Oil"/>
    <s v="Oil"/>
    <n v="21.35"/>
    <n v="49"/>
    <x v="287"/>
    <n v="102.5227"/>
    <x v="28"/>
  </r>
  <r>
    <n v="1304"/>
    <x v="158"/>
    <n v="26"/>
    <x v="13"/>
    <s v="789 26th Street"/>
    <s v="Miami"/>
    <s v="FL"/>
    <n v="99999"/>
    <x v="12"/>
    <x v="5"/>
    <x v="2"/>
    <d v="2014-10-28T00:00:00"/>
    <s v="Shipping Company C"/>
    <s v="Run Liu"/>
    <s v="789 26th Street"/>
    <s v="Miami"/>
    <s v="FL"/>
    <n v="99999"/>
    <s v="FRANCE"/>
    <s v="CB"/>
    <s v="Clam Chowder"/>
    <s v="Soups"/>
    <n v="9.65"/>
    <n v="71"/>
    <x v="288"/>
    <n v="65.7744"/>
    <x v="28"/>
  </r>
  <r>
    <n v="1389"/>
    <x v="159"/>
    <n v="1"/>
    <x v="9"/>
    <s v="123 1st Street"/>
    <s v="Seattle"/>
    <s v="WA"/>
    <n v="99999"/>
    <x v="8"/>
    <x v="2"/>
    <x v="3"/>
    <m/>
    <m/>
    <s v="Anna Bedecs"/>
    <s v="123 1st Street"/>
    <s v="Seattle"/>
    <s v="WA"/>
    <n v="99999"/>
    <s v="FRANCE"/>
    <m/>
    <s v="Chai"/>
    <s v="Beverages"/>
    <n v="18"/>
    <n v="99"/>
    <x v="289"/>
    <n v="174.63600000000002"/>
    <x v="10"/>
  </r>
  <r>
    <n v="1390"/>
    <x v="159"/>
    <n v="1"/>
    <x v="9"/>
    <s v="123 1st Street"/>
    <s v="Seattle"/>
    <s v="WA"/>
    <n v="99999"/>
    <x v="8"/>
    <x v="2"/>
    <x v="3"/>
    <m/>
    <m/>
    <s v="Anna Bedecs"/>
    <s v="123 1st Street"/>
    <s v="Seattle"/>
    <s v="WA"/>
    <n v="99999"/>
    <s v="FRANCE"/>
    <m/>
    <s v="Coffee"/>
    <s v="Beverages"/>
    <n v="46"/>
    <n v="89"/>
    <x v="290"/>
    <n v="388.93"/>
    <x v="10"/>
  </r>
  <r>
    <n v="1391"/>
    <x v="159"/>
    <n v="1"/>
    <x v="9"/>
    <s v="123 1st Street"/>
    <s v="Seattle"/>
    <s v="WA"/>
    <n v="99999"/>
    <x v="8"/>
    <x v="2"/>
    <x v="3"/>
    <m/>
    <m/>
    <s v="Anna Bedecs"/>
    <s v="123 1st Street"/>
    <s v="Seattle"/>
    <s v="WA"/>
    <n v="99999"/>
    <s v="FRANCE"/>
    <m/>
    <s v="Green Tea"/>
    <s v="Beverages"/>
    <n v="2.99"/>
    <n v="64"/>
    <x v="190"/>
    <n v="19.518720000000002"/>
    <x v="10"/>
  </r>
  <r>
    <n v="1305"/>
    <x v="158"/>
    <n v="26"/>
    <x v="13"/>
    <s v="789 26th Street"/>
    <s v="Miami"/>
    <s v="FL"/>
    <n v="99999"/>
    <x v="12"/>
    <x v="5"/>
    <x v="2"/>
    <d v="2014-10-28T00:00:00"/>
    <s v="Shipping Company C"/>
    <s v="Run Liu"/>
    <s v="789 26th Street"/>
    <s v="Miami"/>
    <s v="FL"/>
    <n v="99999"/>
    <s v="FRANCE"/>
    <s v="CB"/>
    <s v="Crab Meat"/>
    <s v="Canned Meat"/>
    <n v="18.399999999999999"/>
    <n v="10"/>
    <x v="291"/>
    <n v="19.136000000000003"/>
    <x v="28"/>
  </r>
  <r>
    <n v="1344"/>
    <x v="142"/>
    <n v="26"/>
    <x v="13"/>
    <s v="789 26th Street"/>
    <s v="Miami"/>
    <s v="FL"/>
    <n v="99999"/>
    <x v="12"/>
    <x v="5"/>
    <x v="2"/>
    <d v="2014-11-28T00:00:00"/>
    <s v="Shipping Company C"/>
    <s v="Run Liu"/>
    <s v="789 26th Street"/>
    <s v="Miami"/>
    <s v="FL"/>
    <n v="99999"/>
    <s v="FRANCE"/>
    <s v="CB"/>
    <s v="Olive Oil"/>
    <s v="Oil"/>
    <n v="21.35"/>
    <n v="69"/>
    <x v="292"/>
    <n v="153.20760000000004"/>
    <x v="28"/>
  </r>
  <r>
    <n v="1394"/>
    <x v="160"/>
    <n v="9"/>
    <x v="10"/>
    <s v="123 9th Street"/>
    <s v="Salt Lake City"/>
    <s v="UT"/>
    <n v="99999"/>
    <x v="9"/>
    <x v="6"/>
    <x v="0"/>
    <d v="2014-12-11T00:00:00"/>
    <s v="Shipping Company A"/>
    <s v="Sven Mortensen"/>
    <s v="123 9th Street"/>
    <s v="Salt Lake City"/>
    <s v="UT"/>
    <n v="99999"/>
    <s v="FRANCE"/>
    <s v="Chèque"/>
    <s v="Ravioli"/>
    <s v="Pasta"/>
    <n v="19.5"/>
    <n v="20"/>
    <x v="293"/>
    <n v="40.950000000000003"/>
    <x v="11"/>
  </r>
  <r>
    <n v="1395"/>
    <x v="160"/>
    <n v="9"/>
    <x v="10"/>
    <s v="123 9th Street"/>
    <s v="Salt Lake City"/>
    <s v="UT"/>
    <n v="99999"/>
    <x v="9"/>
    <x v="6"/>
    <x v="0"/>
    <d v="2014-12-11T00:00:00"/>
    <s v="Shipping Company A"/>
    <s v="Sven Mortensen"/>
    <s v="123 9th Street"/>
    <s v="Salt Lake City"/>
    <s v="UT"/>
    <n v="99999"/>
    <s v="FRANCE"/>
    <s v="Chèque"/>
    <s v="Mozzarella"/>
    <s v="Dairy Products"/>
    <n v="34.799999999999997"/>
    <n v="69"/>
    <x v="294"/>
    <n v="240.12"/>
    <x v="11"/>
  </r>
  <r>
    <n v="1396"/>
    <x v="153"/>
    <n v="6"/>
    <x v="6"/>
    <s v="123 6th Street"/>
    <s v="Milwaukee"/>
    <s v="WI"/>
    <n v="99999"/>
    <x v="6"/>
    <x v="4"/>
    <x v="3"/>
    <d v="2014-12-08T00:00:00"/>
    <s v="Shipping Company B"/>
    <s v="Francisco Pérez-Olaeta"/>
    <s v="123 6th Street"/>
    <s v="Milwaukee"/>
    <s v="WI"/>
    <n v="99999"/>
    <s v="FRANCE"/>
    <s v="CB"/>
    <s v="Beer"/>
    <s v="Beverages"/>
    <n v="14"/>
    <n v="68"/>
    <x v="295"/>
    <n v="91.391999999999996"/>
    <x v="7"/>
  </r>
  <r>
    <n v="1397"/>
    <x v="149"/>
    <n v="8"/>
    <x v="3"/>
    <s v="123 8th Street"/>
    <s v="Portland"/>
    <s v="OR"/>
    <n v="99999"/>
    <x v="3"/>
    <x v="2"/>
    <x v="3"/>
    <d v="2014-12-10T00:00:00"/>
    <s v="Shipping Company B"/>
    <s v="Elizabeth Andersen"/>
    <s v="123 8th Street"/>
    <s v="Portland"/>
    <s v="OR"/>
    <n v="99999"/>
    <s v="FRANCE"/>
    <s v="Chèque"/>
    <s v="Curry Sauce"/>
    <s v="Sauces"/>
    <n v="40"/>
    <n v="52"/>
    <x v="296"/>
    <n v="203.84"/>
    <x v="4"/>
  </r>
  <r>
    <n v="1398"/>
    <x v="149"/>
    <n v="8"/>
    <x v="3"/>
    <s v="123 8th Street"/>
    <s v="Portland"/>
    <s v="OR"/>
    <n v="99999"/>
    <x v="3"/>
    <x v="2"/>
    <x v="3"/>
    <d v="2014-12-10T00:00:00"/>
    <s v="Shipping Company B"/>
    <s v="Elizabeth Andersen"/>
    <s v="123 8th Street"/>
    <s v="Portland"/>
    <s v="OR"/>
    <n v="99999"/>
    <s v="FRANCE"/>
    <s v="Chèque"/>
    <s v="Chocolate Biscuits Mix"/>
    <s v="Baked Goods &amp; Mixes"/>
    <n v="9.1999999999999993"/>
    <n v="40"/>
    <x v="297"/>
    <n v="38.640000000000008"/>
    <x v="4"/>
  </r>
  <r>
    <n v="1196"/>
    <x v="161"/>
    <n v="25"/>
    <x v="14"/>
    <s v="789 25th Street"/>
    <s v="Chicago"/>
    <s v="IL"/>
    <n v="99999"/>
    <x v="1"/>
    <x v="7"/>
    <x v="1"/>
    <d v="2014-07-27T00:00:00"/>
    <s v="Shipping Company A"/>
    <s v="John Rodman"/>
    <s v="789 25th Street"/>
    <s v="Chicago"/>
    <s v="IL"/>
    <n v="99999"/>
    <s v="FRANCE"/>
    <s v="Espèce"/>
    <s v="Scones"/>
    <s v="Baked Goods &amp; Mixes"/>
    <n v="10"/>
    <n v="34"/>
    <x v="298"/>
    <n v="34.340000000000003"/>
    <x v="29"/>
  </r>
  <r>
    <n v="1345"/>
    <x v="142"/>
    <n v="26"/>
    <x v="13"/>
    <s v="789 26th Street"/>
    <s v="Miami"/>
    <s v="FL"/>
    <n v="99999"/>
    <x v="12"/>
    <x v="5"/>
    <x v="2"/>
    <d v="2014-11-28T00:00:00"/>
    <s v="Shipping Company C"/>
    <s v="Run Liu"/>
    <s v="789 26th Street"/>
    <s v="Miami"/>
    <s v="FL"/>
    <n v="99999"/>
    <s v="FRANCE"/>
    <s v="CB"/>
    <s v="Clam Chowder"/>
    <s v="Soups"/>
    <n v="9.65"/>
    <n v="37"/>
    <x v="299"/>
    <n v="33.919750000000001"/>
    <x v="28"/>
  </r>
  <r>
    <n v="1346"/>
    <x v="142"/>
    <n v="26"/>
    <x v="13"/>
    <s v="789 26th Street"/>
    <s v="Miami"/>
    <s v="FL"/>
    <n v="99999"/>
    <x v="12"/>
    <x v="5"/>
    <x v="2"/>
    <d v="2014-11-28T00:00:00"/>
    <s v="Shipping Company C"/>
    <s v="Run Liu"/>
    <s v="789 26th Street"/>
    <s v="Miami"/>
    <s v="FL"/>
    <n v="99999"/>
    <s v="FRANCE"/>
    <s v="CB"/>
    <s v="Crab Meat"/>
    <s v="Canned Meat"/>
    <n v="18.399999999999999"/>
    <n v="64"/>
    <x v="236"/>
    <n v="118.93759999999999"/>
    <x v="28"/>
  </r>
  <r>
    <n v="1400"/>
    <x v="162"/>
    <n v="26"/>
    <x v="13"/>
    <s v="789 26th Street"/>
    <s v="Miami"/>
    <s v="FL"/>
    <n v="99999"/>
    <x v="12"/>
    <x v="5"/>
    <x v="2"/>
    <d v="2014-12-28T00:00:00"/>
    <s v="Shipping Company C"/>
    <s v="Run Liu"/>
    <s v="789 26th Street"/>
    <s v="Miami"/>
    <s v="FL"/>
    <n v="99999"/>
    <s v="FRANCE"/>
    <s v="CB"/>
    <s v="Olive Oil"/>
    <s v="Oil"/>
    <n v="21.35"/>
    <n v="88"/>
    <x v="300"/>
    <n v="184.12240000000003"/>
    <x v="28"/>
  </r>
  <r>
    <n v="1403"/>
    <x v="151"/>
    <n v="29"/>
    <x v="4"/>
    <s v="789 29th Street"/>
    <s v="Denver"/>
    <s v="CO"/>
    <n v="99999"/>
    <x v="4"/>
    <x v="3"/>
    <x v="0"/>
    <d v="2014-12-31T00:00:00"/>
    <s v="Shipping Company B"/>
    <s v="Soo Jung Lee"/>
    <s v="789 29th Street"/>
    <s v="Denver"/>
    <s v="CO"/>
    <n v="99999"/>
    <s v="FRANCE"/>
    <s v="Chèque"/>
    <s v="Beer"/>
    <s v="Beverages"/>
    <n v="14"/>
    <n v="96"/>
    <x v="301"/>
    <n v="141.12"/>
    <x v="5"/>
  </r>
  <r>
    <n v="1404"/>
    <x v="153"/>
    <n v="6"/>
    <x v="6"/>
    <s v="123 6th Street"/>
    <s v="Milwaukee"/>
    <s v="WI"/>
    <n v="99999"/>
    <x v="6"/>
    <x v="4"/>
    <x v="3"/>
    <d v="2014-12-08T00:00:00"/>
    <s v="Shipping Company C"/>
    <s v="Francisco Pérez-Olaeta"/>
    <s v="123 6th Street"/>
    <s v="Milwaukee"/>
    <s v="WI"/>
    <n v="99999"/>
    <s v="FRANCE"/>
    <s v="Chèque"/>
    <s v="Chocolate"/>
    <s v="Candy"/>
    <n v="12.75"/>
    <n v="12"/>
    <x v="302"/>
    <n v="16.065000000000001"/>
    <x v="7"/>
  </r>
  <r>
    <n v="1241"/>
    <x v="163"/>
    <n v="25"/>
    <x v="14"/>
    <s v="789 25th Street"/>
    <s v="Chicago"/>
    <s v="IL"/>
    <n v="99999"/>
    <x v="1"/>
    <x v="7"/>
    <x v="1"/>
    <d v="2014-08-27T00:00:00"/>
    <s v="Shipping Company A"/>
    <s v="John Rodman"/>
    <s v="789 25th Street"/>
    <s v="Chicago"/>
    <s v="IL"/>
    <n v="99999"/>
    <s v="FRANCE"/>
    <s v="Espèce"/>
    <s v="Scones"/>
    <s v="Baked Goods &amp; Mixes"/>
    <n v="10"/>
    <n v="55"/>
    <x v="140"/>
    <n v="52.25"/>
    <x v="29"/>
  </r>
  <r>
    <n v="1263"/>
    <x v="164"/>
    <n v="25"/>
    <x v="14"/>
    <s v="789 25th Street"/>
    <s v="Chicago"/>
    <s v="IL"/>
    <n v="99999"/>
    <x v="1"/>
    <x v="7"/>
    <x v="1"/>
    <d v="2014-09-27T00:00:00"/>
    <s v="Shipping Company A"/>
    <s v="John Rodman"/>
    <s v="789 25th Street"/>
    <s v="Chicago"/>
    <s v="IL"/>
    <n v="99999"/>
    <s v="FRANCE"/>
    <s v="Espèce"/>
    <s v="Scones"/>
    <s v="Baked Goods &amp; Mixes"/>
    <n v="10"/>
    <n v="94"/>
    <x v="303"/>
    <n v="97.76"/>
    <x v="29"/>
  </r>
  <r>
    <n v="1409"/>
    <x v="149"/>
    <n v="8"/>
    <x v="3"/>
    <s v="123 8th Street"/>
    <s v="Portland"/>
    <s v="OR"/>
    <n v="99999"/>
    <x v="3"/>
    <x v="2"/>
    <x v="3"/>
    <d v="2014-12-10T00:00:00"/>
    <s v="Shipping Company C"/>
    <s v="Elizabeth Andersen"/>
    <s v="123 8th Street"/>
    <s v="Portland"/>
    <s v="OR"/>
    <n v="99999"/>
    <s v="FRANCE"/>
    <s v="CB"/>
    <s v="Mozzarella"/>
    <s v="Dairy Products"/>
    <n v="34.799999999999997"/>
    <n v="100"/>
    <x v="304"/>
    <n v="344.52"/>
    <x v="4"/>
  </r>
  <r>
    <n v="1412"/>
    <x v="152"/>
    <n v="3"/>
    <x v="5"/>
    <s v="123 3rd Street"/>
    <s v="Los Angelas"/>
    <s v="CA"/>
    <n v="99999"/>
    <x v="5"/>
    <x v="0"/>
    <x v="0"/>
    <d v="2014-12-05T00:00:00"/>
    <s v="Shipping Company B"/>
    <s v="Thomas Axerr"/>
    <s v="123 3rd Street"/>
    <s v="Los Angelas"/>
    <s v="CA"/>
    <n v="99999"/>
    <s v="FRANCE"/>
    <s v="Espèce"/>
    <s v="Syrup"/>
    <s v="Condiments"/>
    <n v="10"/>
    <n v="89"/>
    <x v="305"/>
    <n v="87.22"/>
    <x v="6"/>
  </r>
  <r>
    <n v="1413"/>
    <x v="152"/>
    <n v="3"/>
    <x v="5"/>
    <s v="123 3rd Street"/>
    <s v="Los Angelas"/>
    <s v="CA"/>
    <n v="99999"/>
    <x v="5"/>
    <x v="0"/>
    <x v="0"/>
    <d v="2014-12-05T00:00:00"/>
    <s v="Shipping Company B"/>
    <s v="Thomas Axerr"/>
    <s v="123 3rd Street"/>
    <s v="Los Angelas"/>
    <s v="CA"/>
    <n v="99999"/>
    <s v="FRANCE"/>
    <s v="Espèce"/>
    <s v="Curry Sauce"/>
    <s v="Sauces"/>
    <n v="40"/>
    <n v="12"/>
    <x v="61"/>
    <n v="46.56"/>
    <x v="6"/>
  </r>
  <r>
    <n v="1302"/>
    <x v="165"/>
    <n v="25"/>
    <x v="14"/>
    <s v="789 25th Street"/>
    <s v="Chicago"/>
    <s v="IL"/>
    <n v="99999"/>
    <x v="1"/>
    <x v="7"/>
    <x v="1"/>
    <d v="2014-10-27T00:00:00"/>
    <s v="Shipping Company A"/>
    <s v="John Rodman"/>
    <s v="789 25th Street"/>
    <s v="Chicago"/>
    <s v="IL"/>
    <n v="99999"/>
    <s v="FRANCE"/>
    <s v="Espèce"/>
    <s v="Scones"/>
    <s v="Baked Goods &amp; Mixes"/>
    <n v="10"/>
    <n v="90"/>
    <x v="306"/>
    <n v="87.3"/>
    <x v="29"/>
  </r>
  <r>
    <n v="1343"/>
    <x v="166"/>
    <n v="25"/>
    <x v="14"/>
    <s v="789 25th Street"/>
    <s v="Chicago"/>
    <s v="IL"/>
    <n v="99999"/>
    <x v="1"/>
    <x v="7"/>
    <x v="1"/>
    <d v="2014-11-27T00:00:00"/>
    <s v="Shipping Company A"/>
    <s v="John Rodman"/>
    <s v="789 25th Street"/>
    <s v="Chicago"/>
    <s v="IL"/>
    <n v="99999"/>
    <s v="FRANCE"/>
    <s v="Espèce"/>
    <s v="Scones"/>
    <s v="Baked Goods &amp; Mixes"/>
    <n v="10"/>
    <n v="99"/>
    <x v="83"/>
    <n v="102.96000000000001"/>
    <x v="29"/>
  </r>
  <r>
    <n v="1401"/>
    <x v="162"/>
    <n v="26"/>
    <x v="13"/>
    <s v="789 26th Street"/>
    <s v="Miami"/>
    <s v="FL"/>
    <n v="99999"/>
    <x v="12"/>
    <x v="5"/>
    <x v="2"/>
    <d v="2014-12-28T00:00:00"/>
    <s v="Shipping Company C"/>
    <s v="Run Liu"/>
    <s v="789 26th Street"/>
    <s v="Miami"/>
    <s v="FL"/>
    <n v="99999"/>
    <s v="FRANCE"/>
    <s v="CB"/>
    <s v="Clam Chowder"/>
    <s v="Soups"/>
    <n v="9.65"/>
    <n v="46"/>
    <x v="118"/>
    <n v="42.614400000000003"/>
    <x v="28"/>
  </r>
  <r>
    <n v="1421"/>
    <x v="159"/>
    <n v="1"/>
    <x v="9"/>
    <s v="123 1st Street"/>
    <s v="Seattle"/>
    <s v="WA"/>
    <n v="99999"/>
    <x v="8"/>
    <x v="2"/>
    <x v="3"/>
    <m/>
    <s v="Shipping Company C"/>
    <s v="Anna Bedecs"/>
    <s v="123 1st Street"/>
    <s v="Seattle"/>
    <s v="WA"/>
    <n v="99999"/>
    <s v="FRANCE"/>
    <m/>
    <s v="Crab Meat"/>
    <s v="Canned Meat"/>
    <n v="18.399999999999999"/>
    <n v="45"/>
    <x v="307"/>
    <n v="81.143999999999991"/>
    <x v="10"/>
  </r>
  <r>
    <n v="1402"/>
    <x v="162"/>
    <n v="26"/>
    <x v="13"/>
    <s v="789 26th Street"/>
    <s v="Miami"/>
    <s v="FL"/>
    <n v="99999"/>
    <x v="12"/>
    <x v="5"/>
    <x v="2"/>
    <d v="2014-12-28T00:00:00"/>
    <s v="Shipping Company C"/>
    <s v="Run Liu"/>
    <s v="789 26th Street"/>
    <s v="Miami"/>
    <s v="FL"/>
    <n v="99999"/>
    <s v="FRANCE"/>
    <s v="CB"/>
    <s v="Crab Meat"/>
    <s v="Canned Meat"/>
    <n v="18.399999999999999"/>
    <n v="93"/>
    <x v="308"/>
    <n v="167.69759999999999"/>
    <x v="28"/>
  </r>
  <r>
    <n v="1423"/>
    <x v="160"/>
    <n v="9"/>
    <x v="10"/>
    <s v="123 9th Street"/>
    <s v="Salt Lake City"/>
    <s v="UT"/>
    <n v="99999"/>
    <x v="9"/>
    <x v="6"/>
    <x v="0"/>
    <d v="2014-12-11T00:00:00"/>
    <s v="Shipping Company A"/>
    <s v="Sven Mortensen"/>
    <s v="123 9th Street"/>
    <s v="Salt Lake City"/>
    <s v="UT"/>
    <n v="99999"/>
    <s v="FRANCE"/>
    <s v="Chèque"/>
    <s v="Clam Chowder"/>
    <s v="Soups"/>
    <n v="9.65"/>
    <n v="18"/>
    <x v="309"/>
    <n v="16.5015"/>
    <x v="11"/>
  </r>
  <r>
    <n v="1424"/>
    <x v="153"/>
    <n v="6"/>
    <x v="6"/>
    <s v="123 6th Street"/>
    <s v="Milwaukee"/>
    <s v="WI"/>
    <n v="99999"/>
    <x v="6"/>
    <x v="4"/>
    <x v="3"/>
    <d v="2014-12-08T00:00:00"/>
    <s v="Shipping Company B"/>
    <s v="Francisco Pérez-Olaeta"/>
    <s v="123 6th Street"/>
    <s v="Milwaukee"/>
    <s v="WI"/>
    <n v="99999"/>
    <s v="FRANCE"/>
    <s v="CB"/>
    <s v="Chocolate"/>
    <s v="Candy"/>
    <n v="12.75"/>
    <n v="41"/>
    <x v="88"/>
    <n v="50.706750000000007"/>
    <x v="7"/>
  </r>
  <r>
    <n v="1425"/>
    <x v="149"/>
    <n v="8"/>
    <x v="3"/>
    <s v="123 8th Street"/>
    <s v="Portland"/>
    <s v="OR"/>
    <n v="99999"/>
    <x v="3"/>
    <x v="2"/>
    <x v="3"/>
    <d v="2014-12-10T00:00:00"/>
    <s v="Shipping Company B"/>
    <s v="Elizabeth Andersen"/>
    <s v="123 8th Street"/>
    <s v="Portland"/>
    <s v="OR"/>
    <n v="99999"/>
    <s v="FRANCE"/>
    <s v="Chèque"/>
    <s v="Chocolate"/>
    <s v="Candy"/>
    <n v="12.75"/>
    <n v="19"/>
    <x v="109"/>
    <n v="23.982750000000003"/>
    <x v="4"/>
  </r>
  <r>
    <n v="1399"/>
    <x v="167"/>
    <n v="25"/>
    <x v="14"/>
    <s v="789 25th Street"/>
    <s v="Chicago"/>
    <s v="IL"/>
    <n v="99999"/>
    <x v="1"/>
    <x v="7"/>
    <x v="1"/>
    <d v="2014-12-27T00:00:00"/>
    <s v="Shipping Company A"/>
    <s v="John Rodman"/>
    <s v="789 25th Street"/>
    <s v="Chicago"/>
    <s v="IL"/>
    <n v="99999"/>
    <s v="FRANCE"/>
    <s v="Espèce"/>
    <s v="Scones"/>
    <s v="Baked Goods &amp; Mixes"/>
    <n v="10"/>
    <n v="100"/>
    <x v="176"/>
    <n v="98"/>
    <x v="29"/>
  </r>
  <r>
    <n v="1427"/>
    <x v="162"/>
    <n v="26"/>
    <x v="13"/>
    <s v="789 26th Street"/>
    <s v="Miami"/>
    <s v="FL"/>
    <n v="99999"/>
    <x v="12"/>
    <x v="5"/>
    <x v="2"/>
    <d v="2014-12-28T00:00:00"/>
    <s v="Shipping Company C"/>
    <s v="Run Liu"/>
    <s v="789 26th Street"/>
    <s v="Miami"/>
    <s v="FL"/>
    <n v="99999"/>
    <s v="FRANCE"/>
    <s v="CB"/>
    <s v="Boysenberry Spread"/>
    <s v="Jams, Preserves"/>
    <n v="25"/>
    <n v="13"/>
    <x v="310"/>
    <n v="32.174999999999997"/>
    <x v="28"/>
  </r>
  <r>
    <n v="1428"/>
    <x v="151"/>
    <n v="29"/>
    <x v="4"/>
    <s v="789 29th Street"/>
    <s v="Denver"/>
    <s v="CO"/>
    <n v="99999"/>
    <x v="4"/>
    <x v="3"/>
    <x v="0"/>
    <d v="2014-12-31T00:00:00"/>
    <s v="Shipping Company B"/>
    <s v="Soo Jung Lee"/>
    <s v="789 29th Street"/>
    <s v="Denver"/>
    <s v="CO"/>
    <n v="99999"/>
    <s v="FRANCE"/>
    <s v="Chèque"/>
    <s v="Fruit Cocktail"/>
    <s v="Fruit &amp; Veg"/>
    <n v="39"/>
    <n v="54"/>
    <x v="311"/>
    <n v="214.81200000000004"/>
    <x v="5"/>
  </r>
  <r>
    <n v="1429"/>
    <x v="153"/>
    <n v="6"/>
    <x v="6"/>
    <s v="123 6th Street"/>
    <s v="Milwaukee"/>
    <s v="WI"/>
    <n v="99999"/>
    <x v="6"/>
    <x v="4"/>
    <x v="3"/>
    <d v="2014-12-08T00:00:00"/>
    <s v="Shipping Company C"/>
    <s v="Francisco Pérez-Olaeta"/>
    <s v="123 6th Street"/>
    <s v="Milwaukee"/>
    <s v="WI"/>
    <n v="99999"/>
    <s v="FRANCE"/>
    <s v="Chèque"/>
    <s v="Dried Pears"/>
    <s v="Dried Fruit &amp; Nuts"/>
    <n v="30"/>
    <n v="33"/>
    <x v="83"/>
    <n v="95.039999999999992"/>
    <x v="7"/>
  </r>
  <r>
    <n v="1430"/>
    <x v="153"/>
    <n v="6"/>
    <x v="6"/>
    <s v="123 6th Street"/>
    <s v="Milwaukee"/>
    <s v="WI"/>
    <n v="99999"/>
    <x v="6"/>
    <x v="4"/>
    <x v="3"/>
    <d v="2014-12-08T00:00:00"/>
    <s v="Shipping Company C"/>
    <s v="Francisco Pérez-Olaeta"/>
    <s v="123 6th Street"/>
    <s v="Milwaukee"/>
    <s v="WI"/>
    <n v="99999"/>
    <s v="FRANCE"/>
    <s v="Chèque"/>
    <s v="Dried Apples"/>
    <s v="Dried Fruit &amp; Nuts"/>
    <n v="53"/>
    <n v="34"/>
    <x v="312"/>
    <n v="185.60600000000002"/>
    <x v="7"/>
  </r>
  <r>
    <n v="1426"/>
    <x v="167"/>
    <n v="25"/>
    <x v="14"/>
    <s v="789 25th Street"/>
    <s v="Chicago"/>
    <s v="IL"/>
    <n v="99999"/>
    <x v="1"/>
    <x v="7"/>
    <x v="1"/>
    <d v="2014-12-27T00:00:00"/>
    <s v="Shipping Company A"/>
    <s v="John Rodman"/>
    <s v="789 25th Street"/>
    <s v="Chicago"/>
    <s v="IL"/>
    <n v="99999"/>
    <s v="FRANCE"/>
    <s v="Espèce"/>
    <s v="Cajun Seasoning"/>
    <s v="Condiments"/>
    <n v="22"/>
    <n v="65"/>
    <x v="313"/>
    <n v="138.71"/>
    <x v="29"/>
  </r>
  <r>
    <n v="1432"/>
    <x v="152"/>
    <n v="3"/>
    <x v="5"/>
    <s v="123 3rd Street"/>
    <s v="Los Angelas"/>
    <s v="CA"/>
    <n v="99999"/>
    <x v="5"/>
    <x v="0"/>
    <x v="0"/>
    <m/>
    <m/>
    <s v="Thomas Axerr"/>
    <s v="123 3rd Street"/>
    <s v="Los Angelas"/>
    <s v="CA"/>
    <n v="99999"/>
    <s v="FRANCE"/>
    <m/>
    <s v="Green Tea"/>
    <s v="Beverages"/>
    <n v="2.99"/>
    <n v="24"/>
    <x v="314"/>
    <n v="7.1042400000000008"/>
    <x v="6"/>
  </r>
</pivotCacheRecords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3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4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5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6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7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8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9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10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1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1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pivotTable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52C60796-60F6-4D4D-98F1-1D9C43FE62B9}" name="tcd_Revenue_par_Client" cacheId="0" applyNumberFormats="0" applyBorderFormats="0" applyFontFormats="0" applyPatternFormats="0" applyAlignmentFormats="0" applyWidthHeightFormats="1" dataCaption="Valeurs" updatedVersion="8" minRefreshableVersion="5" showDrill="0" rowGrandTotals="0" colGrandTotals="0" itemPrintTitles="1" createdVersion="5" indent="0" outline="1" outlineData="1" multipleFieldFilters="0" chartFormat="4" rowHeaderCaption="Société">
  <location ref="E29:H44" firstHeaderRow="0" firstDataRow="1" firstDataCol="1"/>
  <pivotFields count="27">
    <pivotField showAll="0"/>
    <pivotField showAll="0">
      <items count="15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t="default"/>
      </items>
    </pivotField>
    <pivotField showAll="0"/>
    <pivotField axis="axisRow" showAll="0">
      <items count="16">
        <item x="9"/>
        <item x="0"/>
        <item x="7"/>
        <item x="5"/>
        <item x="4"/>
        <item x="1"/>
        <item x="6"/>
        <item x="8"/>
        <item x="3"/>
        <item x="10"/>
        <item x="11"/>
        <item x="12"/>
        <item x="2"/>
        <item x="14"/>
        <item x="13"/>
        <item t="default"/>
      </items>
    </pivotField>
    <pivotField showAll="0"/>
    <pivotField showAll="0"/>
    <pivotField showAll="0"/>
    <pivotField showAll="0"/>
    <pivotField showAll="0">
      <items count="14">
        <item x="7"/>
        <item x="10"/>
        <item x="0"/>
        <item x="4"/>
        <item x="12"/>
        <item x="1"/>
        <item x="3"/>
        <item x="6"/>
        <item x="8"/>
        <item x="5"/>
        <item x="2"/>
        <item x="9"/>
        <item x="11"/>
        <item t="default"/>
      </items>
    </pivotField>
    <pivotField showAll="0">
      <items count="9">
        <item x="1"/>
        <item x="5"/>
        <item x="3"/>
        <item x="7"/>
        <item x="0"/>
        <item x="4"/>
        <item x="2"/>
        <item x="6"/>
        <item t="default"/>
      </items>
    </pivotField>
    <pivotField multipleItemSelectionAllowed="1" showAll="0">
      <items count="5">
        <item x="1"/>
        <item x="3"/>
        <item x="0"/>
        <item x="2"/>
        <item t="default"/>
      </items>
    </pivotField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dataField="1" showAll="0"/>
    <pivotField showAll="0"/>
    <pivotField showAll="0"/>
  </pivotFields>
  <rowFields count="1">
    <field x="3"/>
  </rowFields>
  <rowItems count="15">
    <i>
      <x/>
    </i>
    <i>
      <x v="1"/>
    </i>
    <i>
      <x v="2"/>
    </i>
    <i>
      <x v="3"/>
    </i>
    <i>
      <x v="4"/>
    </i>
    <i>
      <x v="5"/>
    </i>
    <i>
      <x v="6"/>
    </i>
    <i>
      <x v="7"/>
    </i>
    <i>
      <x v="8"/>
    </i>
    <i>
      <x v="9"/>
    </i>
    <i>
      <x v="10"/>
    </i>
    <i>
      <x v="11"/>
    </i>
    <i>
      <x v="12"/>
    </i>
    <i>
      <x v="13"/>
    </i>
    <i>
      <x v="14"/>
    </i>
  </rowItems>
  <colFields count="1">
    <field x="-2"/>
  </colFields>
  <colItems count="3">
    <i>
      <x/>
    </i>
    <i i="1">
      <x v="1"/>
    </i>
    <i i="2">
      <x v="2"/>
    </i>
  </colItems>
  <dataFields count="3">
    <dataField name="Nb Cmde" fld="24" subtotal="count" baseField="0" baseItem="0"/>
    <dataField name=" Revenue" fld="24" baseField="3" baseItem="0" numFmtId="165"/>
    <dataField name="KPI" fld="24" baseField="3" baseItem="0"/>
  </dataFields>
  <formats count="29">
    <format dxfId="1488">
      <pivotArea type="all" dataOnly="0" outline="0" fieldPosition="0"/>
    </format>
    <format dxfId="1487">
      <pivotArea dataOnly="0" labelOnly="1" outline="0" axis="axisValues" fieldPosition="0"/>
    </format>
    <format dxfId="1486">
      <pivotArea outline="0" collapsedLevelsAreSubtotals="1" fieldPosition="0"/>
    </format>
    <format dxfId="1485">
      <pivotArea dataOnly="0" labelOnly="1" fieldPosition="0">
        <references count="1">
          <reference field="3" count="0"/>
        </references>
      </pivotArea>
    </format>
    <format dxfId="1484">
      <pivotArea field="3" type="button" dataOnly="0" labelOnly="1" outline="0" axis="axisRow" fieldPosition="0"/>
    </format>
    <format dxfId="1483">
      <pivotArea dataOnly="0" labelOnly="1" outline="0" fieldPosition="0">
        <references count="1">
          <reference field="4294967294" count="2">
            <x v="0"/>
            <x v="1"/>
          </reference>
        </references>
      </pivotArea>
    </format>
    <format dxfId="1482">
      <pivotArea field="3" type="button" dataOnly="0" labelOnly="1" outline="0" axis="axisRow" fieldPosition="0"/>
    </format>
    <format dxfId="1481">
      <pivotArea dataOnly="0" labelOnly="1" outline="0" fieldPosition="0">
        <references count="1">
          <reference field="4294967294" count="2">
            <x v="0"/>
            <x v="1"/>
          </reference>
        </references>
      </pivotArea>
    </format>
    <format dxfId="1480">
      <pivotArea dataOnly="0" labelOnly="1" outline="0" fieldPosition="0">
        <references count="1">
          <reference field="4294967294" count="1">
            <x v="0"/>
          </reference>
        </references>
      </pivotArea>
    </format>
    <format dxfId="1479">
      <pivotArea dataOnly="0" labelOnly="1" outline="0" fieldPosition="0">
        <references count="1">
          <reference field="4294967294" count="1">
            <x v="1"/>
          </reference>
        </references>
      </pivotArea>
    </format>
    <format dxfId="1478">
      <pivotArea outline="0" fieldPosition="0">
        <references count="1">
          <reference field="4294967294" count="1">
            <x v="1"/>
          </reference>
        </references>
      </pivotArea>
    </format>
    <format dxfId="1477">
      <pivotArea type="all" dataOnly="0" outline="0" fieldPosition="0"/>
    </format>
    <format dxfId="1476">
      <pivotArea outline="0" collapsedLevelsAreSubtotals="1" fieldPosition="0"/>
    </format>
    <format dxfId="1475">
      <pivotArea dataOnly="0" labelOnly="1" fieldPosition="0">
        <references count="1">
          <reference field="3" count="0"/>
        </references>
      </pivotArea>
    </format>
    <format dxfId="1474">
      <pivotArea dataOnly="0" labelOnly="1" outline="0" fieldPosition="0">
        <references count="1">
          <reference field="4294967294" count="2">
            <x v="0"/>
            <x v="1"/>
          </reference>
        </references>
      </pivotArea>
    </format>
    <format dxfId="1473">
      <pivotArea dataOnly="0" labelOnly="1" outline="0" fieldPosition="0">
        <references count="1">
          <reference field="4294967294" count="1">
            <x v="2"/>
          </reference>
        </references>
      </pivotArea>
    </format>
    <format dxfId="1472">
      <pivotArea dataOnly="0" labelOnly="1" outline="0" fieldPosition="0">
        <references count="1">
          <reference field="4294967294" count="1">
            <x v="2"/>
          </reference>
        </references>
      </pivotArea>
    </format>
    <format dxfId="1471">
      <pivotArea dataOnly="0" labelOnly="1" outline="0" fieldPosition="0">
        <references count="1">
          <reference field="4294967294" count="1">
            <x v="2"/>
          </reference>
        </references>
      </pivotArea>
    </format>
    <format dxfId="1470">
      <pivotArea field="3" type="button" dataOnly="0" labelOnly="1" outline="0" axis="axisRow" fieldPosition="0"/>
    </format>
    <format dxfId="1469">
      <pivotArea dataOnly="0" labelOnly="1" outline="0" fieldPosition="0">
        <references count="1">
          <reference field="4294967294" count="3">
            <x v="0"/>
            <x v="1"/>
            <x v="2"/>
          </reference>
        </references>
      </pivotArea>
    </format>
    <format dxfId="1468">
      <pivotArea outline="0" collapsedLevelsAreSubtotals="1" fieldPosition="0">
        <references count="1">
          <reference field="4294967294" count="1" selected="0">
            <x v="0"/>
          </reference>
        </references>
      </pivotArea>
    </format>
    <format dxfId="1467">
      <pivotArea outline="0" collapsedLevelsAreSubtotals="1" fieldPosition="0"/>
    </format>
    <format dxfId="1466">
      <pivotArea dataOnly="0" labelOnly="1" fieldPosition="0">
        <references count="1">
          <reference field="3" count="0"/>
        </references>
      </pivotArea>
    </format>
    <format dxfId="1465">
      <pivotArea dataOnly="0" labelOnly="1" fieldPosition="0">
        <references count="1">
          <reference field="3" count="0"/>
        </references>
      </pivotArea>
    </format>
    <format dxfId="255">
      <pivotArea type="all" dataOnly="0" outline="0" fieldPosition="0"/>
    </format>
    <format dxfId="249">
      <pivotArea outline="0" collapsedLevelsAreSubtotals="1" fieldPosition="0"/>
    </format>
    <format dxfId="248">
      <pivotArea field="3" type="button" dataOnly="0" labelOnly="1" outline="0" axis="axisRow" fieldPosition="0"/>
    </format>
    <format dxfId="247">
      <pivotArea dataOnly="0" labelOnly="1" fieldPosition="0">
        <references count="1">
          <reference field="3" count="0"/>
        </references>
      </pivotArea>
    </format>
    <format dxfId="246">
      <pivotArea dataOnly="0" labelOnly="1" outline="0" fieldPosition="0">
        <references count="1">
          <reference field="4294967294" count="3">
            <x v="0"/>
            <x v="1"/>
            <x v="2"/>
          </reference>
        </references>
      </pivotArea>
    </format>
  </formats>
  <conditionalFormats count="1">
    <conditionalFormat priority="1">
      <pivotAreas count="1">
        <pivotArea type="data" outline="0" collapsedLevelsAreSubtotals="1" fieldPosition="0">
          <references count="1">
            <reference field="4294967294" count="1" selected="0">
              <x v="2"/>
            </reference>
          </references>
        </pivotArea>
      </pivotAreas>
    </conditionalFormat>
  </conditionalFormats>
  <pivotTableStyleInfo name="PivotStyleLight16" showRowHeaders="1" showColHeaders="1" showRowStripes="0" showColStripes="0" showLastColumn="1"/>
  <filters count="1">
    <filter fld="1" type="dateBetween" evalOrder="-1" id="361" name="Date Cdme">
      <autoFilter ref="A1">
        <filterColumn colId="0">
          <customFilters and="1">
            <customFilter operator="greaterThanOrEqual" val="44197"/>
            <customFilter operator="lessThanOrEqual" val="44561"/>
          </customFilters>
        </filterColumn>
      </autoFilter>
      <extLst>
        <ext xmlns:x15="http://schemas.microsoft.com/office/spreadsheetml/2010/11/main" uri="{0605FD5F-26C8-4aeb-8148-2DB25E43C511}">
          <x15:pivotFilter useWholeDay="1"/>
        </ext>
      </extLst>
    </filter>
  </filters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2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6EF24299-4837-4228-851B-19D40657D047}" name="Tableau croisé dynamique6" cacheId="0" applyNumberFormats="0" applyBorderFormats="0" applyFontFormats="0" applyPatternFormats="0" applyAlignmentFormats="0" applyWidthHeightFormats="1" dataCaption="Valeurs" updatedVersion="8" minRefreshableVersion="5" useAutoFormatting="1" rowGrandTotals="0" colGrandTotals="0" itemPrintTitles="1" createdVersion="5" indent="0" outline="1" outlineData="1" multipleFieldFilters="0" chartFormat="4" rowHeaderCaption="Société">
  <location ref="S3:S18" firstHeaderRow="1" firstDataRow="1" firstDataCol="1"/>
  <pivotFields count="27">
    <pivotField showAll="0"/>
    <pivotField showAll="0">
      <items count="15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t="default"/>
      </items>
    </pivotField>
    <pivotField showAll="0"/>
    <pivotField axis="axisRow" showAll="0">
      <items count="16">
        <item x="9"/>
        <item x="0"/>
        <item x="7"/>
        <item x="5"/>
        <item x="4"/>
        <item x="1"/>
        <item x="6"/>
        <item x="8"/>
        <item x="3"/>
        <item x="10"/>
        <item x="11"/>
        <item x="12"/>
        <item x="2"/>
        <item x="14"/>
        <item x="13"/>
        <item t="default"/>
      </items>
    </pivotField>
    <pivotField showAll="0"/>
    <pivotField showAll="0"/>
    <pivotField showAll="0"/>
    <pivotField showAll="0"/>
    <pivotField showAll="0">
      <items count="14">
        <item x="7"/>
        <item x="10"/>
        <item x="0"/>
        <item x="4"/>
        <item x="12"/>
        <item x="1"/>
        <item x="3"/>
        <item x="6"/>
        <item x="8"/>
        <item x="5"/>
        <item x="2"/>
        <item x="9"/>
        <item x="11"/>
        <item t="default"/>
      </items>
    </pivotField>
    <pivotField showAll="0">
      <items count="9">
        <item x="1"/>
        <item x="5"/>
        <item x="3"/>
        <item x="7"/>
        <item x="0"/>
        <item x="4"/>
        <item x="2"/>
        <item x="6"/>
        <item t="default"/>
      </items>
    </pivotField>
    <pivotField multipleItemSelectionAllowed="1" showAll="0">
      <items count="5">
        <item x="1"/>
        <item x="3"/>
        <item x="0"/>
        <item x="2"/>
        <item t="default"/>
      </items>
    </pivotField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</pivotFields>
  <rowFields count="1">
    <field x="3"/>
  </rowFields>
  <rowItems count="15">
    <i>
      <x/>
    </i>
    <i>
      <x v="1"/>
    </i>
    <i>
      <x v="2"/>
    </i>
    <i>
      <x v="3"/>
    </i>
    <i>
      <x v="4"/>
    </i>
    <i>
      <x v="5"/>
    </i>
    <i>
      <x v="6"/>
    </i>
    <i>
      <x v="7"/>
    </i>
    <i>
      <x v="8"/>
    </i>
    <i>
      <x v="9"/>
    </i>
    <i>
      <x v="10"/>
    </i>
    <i>
      <x v="11"/>
    </i>
    <i>
      <x v="12"/>
    </i>
    <i>
      <x v="13"/>
    </i>
    <i>
      <x v="14"/>
    </i>
  </rowItems>
  <colItems count="1">
    <i/>
  </colItems>
  <formats count="4">
    <format dxfId="1401">
      <pivotArea type="all" dataOnly="0" outline="0" fieldPosition="0"/>
    </format>
    <format dxfId="1400">
      <pivotArea outline="0" collapsedLevelsAreSubtotals="1" fieldPosition="0"/>
    </format>
    <format dxfId="1399">
      <pivotArea dataOnly="0" labelOnly="1" outline="0" axis="axisValues" fieldPosition="0"/>
    </format>
    <format dxfId="1398">
      <pivotArea field="3" type="button" dataOnly="0" labelOnly="1" outline="0" axis="axisRow" fieldPosition="0"/>
    </format>
  </formats>
  <pivotTableStyleInfo name="PivotStyleLight16" showRowHeaders="1" showColHeaders="1" showRowStripes="0" showColStripes="0" showLastColumn="1"/>
  <filters count="1">
    <filter fld="1" type="dateBetween" evalOrder="-1" id="361" name="Date Cdme">
      <autoFilter ref="A1">
        <filterColumn colId="0">
          <customFilters and="1">
            <customFilter operator="greaterThanOrEqual" val="44197"/>
            <customFilter operator="lessThanOrEqual" val="44561"/>
          </customFilters>
        </filterColumn>
      </autoFilter>
      <extLst>
        <ext xmlns:x15="http://schemas.microsoft.com/office/spreadsheetml/2010/11/main" uri="{0605FD5F-26C8-4aeb-8148-2DB25E43C511}">
          <x15:pivotFilter useWholeDay="1"/>
        </ext>
      </extLst>
    </filter>
  </filters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3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200-000004000000}" name="Tableau croisé dynamique4" cacheId="0" applyNumberFormats="0" applyBorderFormats="0" applyFontFormats="0" applyPatternFormats="0" applyAlignmentFormats="0" applyWidthHeightFormats="1" dataCaption="Valeurs" updatedVersion="8" minRefreshableVersion="5" useAutoFormatting="1" itemPrintTitles="1" createdVersion="5" indent="0" outline="1" outlineData="1" multipleFieldFilters="0" chartFormat="10" rowHeaderCaption="Region">
  <location ref="E3:F8" firstHeaderRow="1" firstDataRow="1" firstDataCol="1"/>
  <pivotFields count="27">
    <pivotField showAll="0"/>
    <pivotField showAll="0">
      <items count="15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t="default"/>
      </items>
    </pivotField>
    <pivotField showAll="0"/>
    <pivotField showAll="0">
      <items count="16">
        <item x="9"/>
        <item x="0"/>
        <item x="7"/>
        <item x="5"/>
        <item x="4"/>
        <item x="1"/>
        <item x="6"/>
        <item x="8"/>
        <item x="3"/>
        <item x="10"/>
        <item x="11"/>
        <item x="12"/>
        <item x="2"/>
        <item x="14"/>
        <item x="13"/>
        <item t="default"/>
      </items>
    </pivotField>
    <pivotField showAll="0"/>
    <pivotField showAll="0"/>
    <pivotField showAll="0"/>
    <pivotField showAll="0"/>
    <pivotField showAll="0">
      <items count="14">
        <item x="7"/>
        <item x="10"/>
        <item x="0"/>
        <item x="4"/>
        <item x="12"/>
        <item x="1"/>
        <item x="3"/>
        <item x="6"/>
        <item x="8"/>
        <item x="5"/>
        <item x="2"/>
        <item x="9"/>
        <item x="11"/>
        <item t="default"/>
      </items>
    </pivotField>
    <pivotField showAll="0">
      <items count="9">
        <item x="1"/>
        <item x="5"/>
        <item x="3"/>
        <item x="7"/>
        <item x="0"/>
        <item x="4"/>
        <item x="2"/>
        <item x="6"/>
        <item t="default"/>
      </items>
    </pivotField>
    <pivotField axis="axisRow" showAll="0" sortType="descending">
      <items count="5">
        <item x="1"/>
        <item x="3"/>
        <item x="0"/>
        <item x="2"/>
        <item t="default"/>
      </items>
      <autoSortScope>
        <pivotArea dataOnly="0" outline="0" fieldPosition="0">
          <references count="1">
            <reference field="4294967294" count="1" selected="0">
              <x v="0"/>
            </reference>
          </references>
        </pivotArea>
      </autoSortScope>
    </pivotField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dataField="1" showAll="0"/>
    <pivotField showAll="0"/>
    <pivotField showAll="0">
      <items count="31">
        <item x="10"/>
        <item x="6"/>
        <item x="1"/>
        <item x="2"/>
        <item x="7"/>
        <item x="9"/>
        <item x="4"/>
        <item x="11"/>
        <item x="18"/>
        <item x="21"/>
        <item x="3"/>
        <item x="19"/>
        <item x="12"/>
        <item x="13"/>
        <item x="24"/>
        <item x="20"/>
        <item x="14"/>
        <item x="22"/>
        <item x="23"/>
        <item x="25"/>
        <item x="26"/>
        <item x="17"/>
        <item x="16"/>
        <item x="29"/>
        <item x="28"/>
        <item x="0"/>
        <item x="8"/>
        <item x="5"/>
        <item x="15"/>
        <item x="27"/>
        <item t="default"/>
      </items>
    </pivotField>
  </pivotFields>
  <rowFields count="1">
    <field x="10"/>
  </rowFields>
  <rowItems count="5">
    <i>
      <x v="1"/>
    </i>
    <i>
      <x/>
    </i>
    <i>
      <x v="3"/>
    </i>
    <i>
      <x v="2"/>
    </i>
    <i t="grand">
      <x/>
    </i>
  </rowItems>
  <colItems count="1">
    <i/>
  </colItems>
  <dataFields count="1">
    <dataField name=" Revenue" fld="24" baseField="10" baseItem="0" numFmtId="165"/>
  </dataFields>
  <formats count="6">
    <format dxfId="1407">
      <pivotArea type="all" dataOnly="0" outline="0" fieldPosition="0"/>
    </format>
    <format dxfId="1406">
      <pivotArea outline="0" collapsedLevelsAreSubtotals="1" fieldPosition="0"/>
    </format>
    <format dxfId="1405">
      <pivotArea field="10" type="button" dataOnly="0" labelOnly="1" outline="0" axis="axisRow" fieldPosition="0"/>
    </format>
    <format dxfId="1404">
      <pivotArea dataOnly="0" labelOnly="1" fieldPosition="0">
        <references count="1">
          <reference field="10" count="0"/>
        </references>
      </pivotArea>
    </format>
    <format dxfId="1403">
      <pivotArea dataOnly="0" labelOnly="1" grandRow="1" outline="0" fieldPosition="0"/>
    </format>
    <format dxfId="1402">
      <pivotArea dataOnly="0" labelOnly="1" outline="0" axis="axisValues" fieldPosition="0"/>
    </format>
  </formats>
  <pivotTableStyleInfo name="PivotStyleLight16" showRowHeaders="1" showColHeaders="1" showRowStripes="0" showColStripes="0" showLastColumn="1"/>
  <filters count="1">
    <filter fld="1" type="dateBetween" evalOrder="-1" id="361" name="Date Cdme">
      <autoFilter ref="A1">
        <filterColumn colId="0">
          <customFilters and="1">
            <customFilter operator="greaterThanOrEqual" val="44197"/>
            <customFilter operator="lessThanOrEqual" val="44561"/>
          </customFilters>
        </filterColumn>
      </autoFilter>
      <extLst>
        <ext xmlns:x15="http://schemas.microsoft.com/office/spreadsheetml/2010/11/main" uri="{0605FD5F-26C8-4aeb-8148-2DB25E43C511}">
          <x15:pivotFilter useWholeDay="1"/>
        </ext>
      </extLst>
    </filter>
  </filters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4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200-000000000000}" name="tcd_Total_Vente" cacheId="0" applyNumberFormats="0" applyBorderFormats="0" applyFontFormats="0" applyPatternFormats="0" applyAlignmentFormats="0" applyWidthHeightFormats="1" dataCaption="Valeurs" updatedVersion="8" minRefreshableVersion="5" useAutoFormatting="1" itemPrintTitles="1" createdVersion="5" indent="0" outline="1" outlineData="1" multipleFieldFilters="0" chartFormat="10" rowHeaderCaption="Région">
  <location ref="Q3:Q4" firstHeaderRow="1" firstDataRow="1" firstDataCol="0"/>
  <pivotFields count="27">
    <pivotField showAll="0"/>
    <pivotField showAll="0">
      <items count="15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t="default"/>
      </items>
    </pivotField>
    <pivotField showAll="0"/>
    <pivotField showAll="0">
      <items count="16">
        <item x="9"/>
        <item x="0"/>
        <item x="7"/>
        <item x="5"/>
        <item x="4"/>
        <item x="1"/>
        <item x="6"/>
        <item x="8"/>
        <item x="3"/>
        <item x="10"/>
        <item x="11"/>
        <item x="12"/>
        <item x="2"/>
        <item x="14"/>
        <item x="13"/>
        <item t="default"/>
      </items>
    </pivotField>
    <pivotField showAll="0"/>
    <pivotField showAll="0"/>
    <pivotField showAll="0"/>
    <pivotField showAll="0"/>
    <pivotField showAll="0">
      <items count="14">
        <item x="7"/>
        <item x="10"/>
        <item x="0"/>
        <item x="4"/>
        <item x="12"/>
        <item x="1"/>
        <item x="3"/>
        <item x="6"/>
        <item x="8"/>
        <item x="5"/>
        <item x="2"/>
        <item x="9"/>
        <item x="11"/>
        <item t="default"/>
      </items>
    </pivotField>
    <pivotField showAll="0">
      <items count="9">
        <item x="1"/>
        <item x="5"/>
        <item x="3"/>
        <item x="7"/>
        <item x="0"/>
        <item x="4"/>
        <item x="2"/>
        <item x="6"/>
        <item t="default"/>
      </items>
    </pivotField>
    <pivotField showAll="0" sortType="ascending">
      <items count="5">
        <item x="1"/>
        <item x="3"/>
        <item x="0"/>
        <item x="2"/>
        <item t="default"/>
      </items>
    </pivotField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dataField="1" showAll="0"/>
    <pivotField showAll="0"/>
    <pivotField showAll="0">
      <items count="31">
        <item x="10"/>
        <item x="6"/>
        <item x="1"/>
        <item x="2"/>
        <item x="7"/>
        <item x="9"/>
        <item x="4"/>
        <item x="11"/>
        <item x="18"/>
        <item x="21"/>
        <item x="3"/>
        <item x="19"/>
        <item x="12"/>
        <item x="13"/>
        <item x="24"/>
        <item x="20"/>
        <item x="14"/>
        <item x="22"/>
        <item x="23"/>
        <item x="25"/>
        <item x="26"/>
        <item x="17"/>
        <item x="16"/>
        <item x="29"/>
        <item x="28"/>
        <item x="0"/>
        <item x="8"/>
        <item x="5"/>
        <item x="15"/>
        <item x="27"/>
        <item t="default"/>
      </items>
    </pivotField>
  </pivotFields>
  <rowItems count="1">
    <i/>
  </rowItems>
  <colItems count="1">
    <i/>
  </colItems>
  <dataFields count="1">
    <dataField name=" Revenue Amount" fld="24" baseField="10" baseItem="0" numFmtId="165"/>
  </dataFields>
  <formats count="3">
    <format dxfId="1410">
      <pivotArea type="all" dataOnly="0" outline="0" fieldPosition="0"/>
    </format>
    <format dxfId="1409">
      <pivotArea outline="0" collapsedLevelsAreSubtotals="1" fieldPosition="0"/>
    </format>
    <format dxfId="1408">
      <pivotArea dataOnly="0" labelOnly="1" outline="0" axis="axisValues" fieldPosition="0"/>
    </format>
  </formats>
  <chartFormats count="3">
    <chartFormat chart="0" format="0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7" format="2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9" format="4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TableStyleInfo name="PivotStyleLight16" showRowHeaders="1" showColHeaders="1" showRowStripes="0" showColStripes="0" showLastColumn="1"/>
  <filters count="1">
    <filter fld="1" type="dateBetween" evalOrder="-1" id="361" name="Date Cdme">
      <autoFilter ref="A1">
        <filterColumn colId="0">
          <customFilters and="1">
            <customFilter operator="greaterThanOrEqual" val="44197"/>
            <customFilter operator="lessThanOrEqual" val="44561"/>
          </customFilters>
        </filterColumn>
      </autoFilter>
      <extLst>
        <ext xmlns:x15="http://schemas.microsoft.com/office/spreadsheetml/2010/11/main" uri="{0605FD5F-26C8-4aeb-8148-2DB25E43C511}">
          <x15:pivotFilter useWholeDay="1"/>
        </ext>
      </extLst>
    </filter>
  </filters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5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3242E6E8-120D-4CFC-995E-2B20E54EBF1D}" name="tcd_Vente_Province" cacheId="0" applyNumberFormats="0" applyBorderFormats="0" applyFontFormats="0" applyPatternFormats="0" applyAlignmentFormats="0" applyWidthHeightFormats="1" dataCaption="Valeurs" updatedVersion="8" minRefreshableVersion="5" rowGrandTotals="0" colGrandTotals="0" itemPrintTitles="1" createdVersion="5" indent="0" outline="1" outlineData="1" multipleFieldFilters="0" chartFormat="14" rowHeaderCaption="Province">
  <location ref="AA3:AB16" firstHeaderRow="1" firstDataRow="1" firstDataCol="1"/>
  <pivotFields count="27">
    <pivotField showAll="0"/>
    <pivotField showAll="0">
      <items count="15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t="default"/>
      </items>
    </pivotField>
    <pivotField showAll="0"/>
    <pivotField showAll="0" sortType="descending">
      <items count="16">
        <item x="9"/>
        <item x="0"/>
        <item x="7"/>
        <item x="5"/>
        <item x="4"/>
        <item x="1"/>
        <item x="6"/>
        <item x="8"/>
        <item x="3"/>
        <item x="10"/>
        <item x="11"/>
        <item x="12"/>
        <item x="2"/>
        <item x="14"/>
        <item x="13"/>
        <item t="default"/>
      </items>
      <autoSortScope>
        <pivotArea dataOnly="0" outline="0" fieldPosition="0">
          <references count="1">
            <reference field="4294967294" count="1" selected="0">
              <x v="0"/>
            </reference>
          </references>
        </pivotArea>
      </autoSortScope>
    </pivotField>
    <pivotField showAll="0"/>
    <pivotField showAll="0"/>
    <pivotField showAll="0"/>
    <pivotField showAll="0"/>
    <pivotField axis="axisRow" showAll="0">
      <items count="14">
        <item x="7"/>
        <item x="10"/>
        <item x="0"/>
        <item x="4"/>
        <item x="12"/>
        <item x="1"/>
        <item x="3"/>
        <item x="6"/>
        <item x="8"/>
        <item x="5"/>
        <item x="9"/>
        <item x="11"/>
        <item x="2"/>
        <item t="default"/>
      </items>
    </pivotField>
    <pivotField showAll="0">
      <items count="9">
        <item x="1"/>
        <item x="5"/>
        <item x="3"/>
        <item x="7"/>
        <item x="0"/>
        <item x="4"/>
        <item x="2"/>
        <item x="6"/>
        <item t="default"/>
      </items>
    </pivotField>
    <pivotField multipleItemSelectionAllowed="1" showAll="0">
      <items count="5">
        <item x="1"/>
        <item x="3"/>
        <item x="0"/>
        <item x="2"/>
        <item t="default"/>
      </items>
    </pivotField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dataField="1" showAll="0"/>
    <pivotField showAll="0"/>
    <pivotField showAll="0">
      <items count="31">
        <item x="10"/>
        <item x="6"/>
        <item x="1"/>
        <item x="2"/>
        <item x="7"/>
        <item x="9"/>
        <item x="4"/>
        <item x="11"/>
        <item x="18"/>
        <item x="21"/>
        <item x="3"/>
        <item x="19"/>
        <item x="12"/>
        <item x="13"/>
        <item x="24"/>
        <item x="20"/>
        <item x="14"/>
        <item x="22"/>
        <item x="23"/>
        <item x="25"/>
        <item x="26"/>
        <item x="17"/>
        <item x="16"/>
        <item x="29"/>
        <item x="28"/>
        <item x="0"/>
        <item x="8"/>
        <item x="5"/>
        <item x="15"/>
        <item x="27"/>
        <item t="default"/>
      </items>
    </pivotField>
  </pivotFields>
  <rowFields count="1">
    <field x="8"/>
  </rowFields>
  <rowItems count="13">
    <i>
      <x/>
    </i>
    <i>
      <x v="1"/>
    </i>
    <i>
      <x v="2"/>
    </i>
    <i>
      <x v="3"/>
    </i>
    <i>
      <x v="4"/>
    </i>
    <i>
      <x v="5"/>
    </i>
    <i>
      <x v="6"/>
    </i>
    <i>
      <x v="7"/>
    </i>
    <i>
      <x v="8"/>
    </i>
    <i>
      <x v="9"/>
    </i>
    <i>
      <x v="10"/>
    </i>
    <i>
      <x v="11"/>
    </i>
    <i>
      <x v="12"/>
    </i>
  </rowItems>
  <colItems count="1">
    <i/>
  </colItems>
  <dataFields count="1">
    <dataField name=" Revenue" fld="24" baseField="3" baseItem="5" numFmtId="165"/>
  </dataFields>
  <formats count="5">
    <format dxfId="1415">
      <pivotArea type="all" dataOnly="0" outline="0" fieldPosition="0"/>
    </format>
    <format dxfId="1414">
      <pivotArea outline="0" collapsedLevelsAreSubtotals="1" fieldPosition="0"/>
    </format>
    <format dxfId="1413">
      <pivotArea field="3" type="button" dataOnly="0" labelOnly="1" outline="0"/>
    </format>
    <format dxfId="1412">
      <pivotArea field="8" type="button" dataOnly="0" labelOnly="1" outline="0" axis="axisRow" fieldPosition="0"/>
    </format>
    <format dxfId="1411">
      <pivotArea dataOnly="0" labelOnly="1" outline="0" axis="axisValues" fieldPosition="0"/>
    </format>
  </formats>
  <chartFormats count="1">
    <chartFormat chart="7" format="2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TableStyleInfo name="PivotStyleLight16" showRowHeaders="1" showColHeaders="1" showRowStripes="0" showColStripes="0" showLastColumn="1"/>
  <filters count="1">
    <filter fld="1" type="dateBetween" evalOrder="-1" id="361" name="Date Cdme">
      <autoFilter ref="A1">
        <filterColumn colId="0">
          <customFilters and="1">
            <customFilter operator="greaterThanOrEqual" val="44197"/>
            <customFilter operator="lessThanOrEqual" val="44561"/>
          </customFilters>
        </filterColumn>
      </autoFilter>
      <extLst>
        <ext xmlns:x15="http://schemas.microsoft.com/office/spreadsheetml/2010/11/main" uri="{0605FD5F-26C8-4aeb-8148-2DB25E43C511}">
          <x15:pivotFilter useWholeDay="1"/>
        </ext>
      </extLst>
    </filter>
  </filters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6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200-000001000000}" name="Tableau croisé dynamique10" cacheId="0" applyNumberFormats="0" applyBorderFormats="0" applyFontFormats="0" applyPatternFormats="0" applyAlignmentFormats="0" applyWidthHeightFormats="1" dataCaption="Valeurs" updatedVersion="8" minRefreshableVersion="5" useAutoFormatting="1" itemPrintTitles="1" createdVersion="5" indent="0" outline="1" outlineData="1" multipleFieldFilters="0" chartFormat="13" rowHeaderCaption="Tranche">
  <location ref="H3:I9" firstHeaderRow="1" firstDataRow="1" firstDataCol="1"/>
  <pivotFields count="27">
    <pivotField showAll="0"/>
    <pivotField numFmtId="168" showAll="0">
      <items count="15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t="default"/>
      </items>
    </pivotField>
    <pivotField showAll="0"/>
    <pivotField showAll="0">
      <items count="16">
        <item x="9"/>
        <item x="0"/>
        <item x="7"/>
        <item x="5"/>
        <item x="4"/>
        <item x="1"/>
        <item x="6"/>
        <item x="8"/>
        <item x="3"/>
        <item x="10"/>
        <item x="11"/>
        <item x="12"/>
        <item x="2"/>
        <item x="14"/>
        <item x="13"/>
        <item t="default"/>
      </items>
    </pivotField>
    <pivotField showAll="0"/>
    <pivotField showAll="0"/>
    <pivotField showAll="0"/>
    <pivotField showAll="0"/>
    <pivotField showAll="0">
      <items count="14">
        <item x="7"/>
        <item x="10"/>
        <item x="0"/>
        <item x="4"/>
        <item x="12"/>
        <item x="1"/>
        <item x="3"/>
        <item x="6"/>
        <item x="8"/>
        <item x="5"/>
        <item x="2"/>
        <item x="9"/>
        <item x="11"/>
        <item t="default"/>
      </items>
    </pivotField>
    <pivotField showAll="0">
      <items count="9">
        <item x="1"/>
        <item x="5"/>
        <item x="3"/>
        <item x="7"/>
        <item x="0"/>
        <item x="4"/>
        <item x="2"/>
        <item x="6"/>
        <item t="default"/>
      </items>
    </pivotField>
    <pivotField multipleItemSelectionAllowed="1" showAll="0">
      <items count="5">
        <item x="1"/>
        <item x="3"/>
        <item x="0"/>
        <item x="2"/>
        <item t="default"/>
      </items>
    </pivotField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axis="axisRow" dataField="1" showAll="0" sortType="ascending">
      <items count="7">
        <item x="0"/>
        <item x="1"/>
        <item x="2"/>
        <item x="3"/>
        <item x="4"/>
        <item x="5"/>
        <item t="default"/>
      </items>
      <autoSortScope>
        <pivotArea dataOnly="0" outline="0" fieldPosition="0">
          <references count="1">
            <reference field="4294967294" count="1" selected="0">
              <x v="0"/>
            </reference>
          </references>
        </pivotArea>
      </autoSortScope>
    </pivotField>
    <pivotField showAll="0"/>
    <pivotField showAll="0">
      <items count="31">
        <item x="10"/>
        <item x="6"/>
        <item x="1"/>
        <item x="2"/>
        <item x="7"/>
        <item x="9"/>
        <item x="4"/>
        <item x="11"/>
        <item x="18"/>
        <item x="21"/>
        <item x="3"/>
        <item x="19"/>
        <item x="12"/>
        <item x="13"/>
        <item x="24"/>
        <item x="20"/>
        <item x="14"/>
        <item x="22"/>
        <item x="23"/>
        <item x="25"/>
        <item x="26"/>
        <item x="17"/>
        <item x="16"/>
        <item x="29"/>
        <item x="28"/>
        <item x="0"/>
        <item x="8"/>
        <item x="5"/>
        <item x="15"/>
        <item x="27"/>
        <item t="default"/>
      </items>
    </pivotField>
  </pivotFields>
  <rowFields count="1">
    <field x="24"/>
  </rowFields>
  <rowItems count="6">
    <i>
      <x v="5"/>
    </i>
    <i>
      <x v="4"/>
    </i>
    <i>
      <x v="3"/>
    </i>
    <i>
      <x v="2"/>
    </i>
    <i>
      <x v="1"/>
    </i>
    <i t="grand">
      <x/>
    </i>
  </rowItems>
  <colItems count="1">
    <i/>
  </colItems>
  <dataFields count="1">
    <dataField name=" Revenue" fld="24" subtotal="count" baseField="24" baseItem="0"/>
  </dataFields>
  <formats count="6">
    <format dxfId="1421">
      <pivotArea type="all" dataOnly="0" outline="0" fieldPosition="0"/>
    </format>
    <format dxfId="1420">
      <pivotArea outline="0" collapsedLevelsAreSubtotals="1" fieldPosition="0"/>
    </format>
    <format dxfId="1419">
      <pivotArea field="24" type="button" dataOnly="0" labelOnly="1" outline="0" axis="axisRow" fieldPosition="0"/>
    </format>
    <format dxfId="1418">
      <pivotArea dataOnly="0" labelOnly="1" fieldPosition="0">
        <references count="1">
          <reference field="24" count="5">
            <x v="1"/>
            <x v="2"/>
            <x v="3"/>
            <x v="4"/>
            <x v="5"/>
          </reference>
        </references>
      </pivotArea>
    </format>
    <format dxfId="1417">
      <pivotArea dataOnly="0" labelOnly="1" grandRow="1" outline="0" fieldPosition="0"/>
    </format>
    <format dxfId="1416">
      <pivotArea dataOnly="0" labelOnly="1" outline="0" axis="axisValues" fieldPosition="0"/>
    </format>
  </formats>
  <chartFormats count="2">
    <chartFormat chart="2" format="1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6" format="2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TableStyleInfo name="PivotStyleLight16" showRowHeaders="1" showColHeaders="1" showRowStripes="0" showColStripes="0" showLastColumn="1"/>
  <filters count="1">
    <filter fld="1" type="dateBetween" evalOrder="-1" id="361" name="Date Cdme">
      <autoFilter ref="A1">
        <filterColumn colId="0">
          <customFilters and="1">
            <customFilter operator="greaterThanOrEqual" val="44197"/>
            <customFilter operator="lessThanOrEqual" val="44561"/>
          </customFilters>
        </filterColumn>
      </autoFilter>
      <extLst>
        <ext xmlns:x15="http://schemas.microsoft.com/office/spreadsheetml/2010/11/main" uri="{0605FD5F-26C8-4aeb-8148-2DB25E43C511}">
          <x15:pivotFilter useWholeDay="1"/>
        </ext>
      </extLst>
    </filter>
  </filters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7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200-000005000000}" name="tcd_Total_Commande" cacheId="0" applyNumberFormats="0" applyBorderFormats="0" applyFontFormats="0" applyPatternFormats="0" applyAlignmentFormats="0" applyWidthHeightFormats="1" dataCaption="Valeurs" updatedVersion="8" minRefreshableVersion="5" itemPrintTitles="1" createdVersion="5" indent="0" outline="1" outlineData="1" multipleFieldFilters="0" chartFormat="10" rowHeaderCaption="Région">
  <location ref="Q8:Q9" firstHeaderRow="1" firstDataRow="1" firstDataCol="0"/>
  <pivotFields count="27">
    <pivotField showAll="0"/>
    <pivotField showAll="0">
      <items count="15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t="default"/>
      </items>
    </pivotField>
    <pivotField showAll="0"/>
    <pivotField showAll="0">
      <items count="16">
        <item x="9"/>
        <item x="0"/>
        <item x="7"/>
        <item x="5"/>
        <item x="4"/>
        <item x="1"/>
        <item x="6"/>
        <item x="8"/>
        <item x="3"/>
        <item x="10"/>
        <item x="11"/>
        <item x="12"/>
        <item x="2"/>
        <item x="14"/>
        <item x="13"/>
        <item t="default"/>
      </items>
    </pivotField>
    <pivotField showAll="0"/>
    <pivotField showAll="0"/>
    <pivotField showAll="0"/>
    <pivotField showAll="0"/>
    <pivotField showAll="0">
      <items count="14">
        <item x="7"/>
        <item x="10"/>
        <item x="0"/>
        <item x="4"/>
        <item x="12"/>
        <item x="1"/>
        <item x="3"/>
        <item x="6"/>
        <item x="8"/>
        <item x="5"/>
        <item x="2"/>
        <item x="9"/>
        <item x="11"/>
        <item t="default"/>
      </items>
    </pivotField>
    <pivotField showAll="0">
      <items count="9">
        <item x="1"/>
        <item x="5"/>
        <item x="3"/>
        <item x="7"/>
        <item x="0"/>
        <item x="4"/>
        <item x="2"/>
        <item x="6"/>
        <item t="default"/>
      </items>
    </pivotField>
    <pivotField showAll="0" sortType="ascending">
      <items count="5">
        <item x="1"/>
        <item x="3"/>
        <item x="0"/>
        <item x="2"/>
        <item t="default"/>
      </items>
    </pivotField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dataField="1" showAll="0"/>
    <pivotField showAll="0"/>
    <pivotField showAll="0">
      <items count="31">
        <item x="10"/>
        <item x="6"/>
        <item x="1"/>
        <item x="2"/>
        <item x="7"/>
        <item x="9"/>
        <item x="4"/>
        <item x="11"/>
        <item x="18"/>
        <item x="21"/>
        <item x="3"/>
        <item x="19"/>
        <item x="12"/>
        <item x="13"/>
        <item x="24"/>
        <item x="20"/>
        <item x="14"/>
        <item x="22"/>
        <item x="23"/>
        <item x="25"/>
        <item x="26"/>
        <item x="17"/>
        <item x="16"/>
        <item x="29"/>
        <item x="28"/>
        <item x="0"/>
        <item x="8"/>
        <item x="5"/>
        <item x="15"/>
        <item x="27"/>
        <item t="default"/>
      </items>
    </pivotField>
  </pivotFields>
  <rowItems count="1">
    <i/>
  </rowItems>
  <colItems count="1">
    <i/>
  </colItems>
  <dataFields count="1">
    <dataField name="Nbre de Cmde" fld="24" subtotal="count" baseField="0" baseItem="0" numFmtId="169"/>
  </dataFields>
  <formats count="4">
    <format dxfId="1425">
      <pivotArea outline="0" collapsedLevelsAreSubtotals="1" fieldPosition="0"/>
    </format>
    <format dxfId="1424">
      <pivotArea type="all" dataOnly="0" outline="0" fieldPosition="0"/>
    </format>
    <format dxfId="1423">
      <pivotArea outline="0" collapsedLevelsAreSubtotals="1" fieldPosition="0"/>
    </format>
    <format dxfId="1422">
      <pivotArea dataOnly="0" labelOnly="1" outline="0" axis="axisValues" fieldPosition="0"/>
    </format>
  </formats>
  <chartFormats count="3">
    <chartFormat chart="0" format="0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7" format="2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9" format="4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TableStyleInfo name="PivotStyleLight16" showRowHeaders="1" showColHeaders="1" showRowStripes="0" showColStripes="0" showLastColumn="1"/>
  <filters count="1">
    <filter fld="1" type="dateBetween" evalOrder="-1" id="361" name="Date Cdme">
      <autoFilter ref="A1">
        <filterColumn colId="0">
          <customFilters and="1">
            <customFilter operator="greaterThanOrEqual" val="44197"/>
            <customFilter operator="lessThanOrEqual" val="44561"/>
          </customFilters>
        </filterColumn>
      </autoFilter>
      <extLst>
        <ext xmlns:x15="http://schemas.microsoft.com/office/spreadsheetml/2010/11/main" uri="{0605FD5F-26C8-4aeb-8148-2DB25E43C511}">
          <x15:pivotFilter useWholeDay="1"/>
        </ext>
      </extLst>
    </filter>
  </filters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8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200-000002000000}" name="Tableau croisé dynamique2" cacheId="0" applyNumberFormats="0" applyBorderFormats="0" applyFontFormats="0" applyPatternFormats="0" applyAlignmentFormats="0" applyWidthHeightFormats="1" dataCaption="Valeurs" updatedVersion="8" minRefreshableVersion="5" useAutoFormatting="1" itemPrintTitles="1" createdVersion="5" indent="0" outline="1" outlineData="1" multipleFieldFilters="0" chartFormat="20" rowHeaderCaption="Commerciaux">
  <location ref="B3:C12" firstHeaderRow="1" firstDataRow="1" firstDataCol="1"/>
  <pivotFields count="27">
    <pivotField showAll="0"/>
    <pivotField showAll="0">
      <items count="15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t="default"/>
      </items>
    </pivotField>
    <pivotField showAll="0"/>
    <pivotField showAll="0">
      <items count="16">
        <item x="9"/>
        <item x="0"/>
        <item x="7"/>
        <item x="5"/>
        <item x="4"/>
        <item x="1"/>
        <item x="6"/>
        <item x="8"/>
        <item x="3"/>
        <item x="10"/>
        <item x="11"/>
        <item x="12"/>
        <item x="2"/>
        <item x="14"/>
        <item x="13"/>
        <item t="default"/>
      </items>
    </pivotField>
    <pivotField showAll="0"/>
    <pivotField showAll="0"/>
    <pivotField showAll="0"/>
    <pivotField showAll="0"/>
    <pivotField showAll="0">
      <items count="14">
        <item x="7"/>
        <item x="10"/>
        <item x="0"/>
        <item x="4"/>
        <item x="12"/>
        <item x="1"/>
        <item x="3"/>
        <item x="6"/>
        <item x="8"/>
        <item x="5"/>
        <item x="2"/>
        <item x="9"/>
        <item x="11"/>
        <item t="default"/>
      </items>
    </pivotField>
    <pivotField axis="axisRow" showAll="0" sortType="descending">
      <items count="9">
        <item x="1"/>
        <item x="5"/>
        <item x="3"/>
        <item x="7"/>
        <item x="0"/>
        <item x="4"/>
        <item x="2"/>
        <item x="6"/>
        <item t="default"/>
      </items>
      <autoSortScope>
        <pivotArea dataOnly="0" outline="0" fieldPosition="0">
          <references count="1">
            <reference field="4294967294" count="1" selected="0">
              <x v="0"/>
            </reference>
          </references>
        </pivotArea>
      </autoSortScope>
    </pivotField>
    <pivotField multipleItemSelectionAllowed="1" showAll="0">
      <items count="5">
        <item x="1"/>
        <item x="3"/>
        <item x="0"/>
        <item x="2"/>
        <item t="default"/>
      </items>
    </pivotField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dataField="1" showAll="0"/>
    <pivotField showAll="0"/>
    <pivotField showAll="0">
      <items count="31">
        <item x="10"/>
        <item x="6"/>
        <item x="1"/>
        <item x="2"/>
        <item x="7"/>
        <item x="9"/>
        <item x="4"/>
        <item x="11"/>
        <item x="18"/>
        <item x="21"/>
        <item x="3"/>
        <item x="19"/>
        <item x="12"/>
        <item x="13"/>
        <item x="24"/>
        <item x="20"/>
        <item x="14"/>
        <item x="22"/>
        <item x="23"/>
        <item x="25"/>
        <item x="26"/>
        <item x="17"/>
        <item x="16"/>
        <item x="29"/>
        <item x="28"/>
        <item x="0"/>
        <item x="8"/>
        <item x="5"/>
        <item x="15"/>
        <item x="27"/>
        <item t="default"/>
      </items>
    </pivotField>
  </pivotFields>
  <rowFields count="1">
    <field x="9"/>
  </rowFields>
  <rowItems count="9">
    <i>
      <x v="6"/>
    </i>
    <i>
      <x v="1"/>
    </i>
    <i>
      <x/>
    </i>
    <i>
      <x v="4"/>
    </i>
    <i>
      <x v="3"/>
    </i>
    <i>
      <x v="5"/>
    </i>
    <i>
      <x v="7"/>
    </i>
    <i>
      <x v="2"/>
    </i>
    <i t="grand">
      <x/>
    </i>
  </rowItems>
  <colItems count="1">
    <i/>
  </colItems>
  <dataFields count="1">
    <dataField name=" Revenue" fld="24" baseField="9" baseItem="0" numFmtId="165"/>
  </dataFields>
  <formats count="6">
    <format dxfId="1431">
      <pivotArea type="all" dataOnly="0" outline="0" fieldPosition="0"/>
    </format>
    <format dxfId="1430">
      <pivotArea outline="0" collapsedLevelsAreSubtotals="1" fieldPosition="0"/>
    </format>
    <format dxfId="1429">
      <pivotArea field="9" type="button" dataOnly="0" labelOnly="1" outline="0" axis="axisRow" fieldPosition="0"/>
    </format>
    <format dxfId="1428">
      <pivotArea dataOnly="0" labelOnly="1" fieldPosition="0">
        <references count="1">
          <reference field="9" count="0"/>
        </references>
      </pivotArea>
    </format>
    <format dxfId="1427">
      <pivotArea dataOnly="0" labelOnly="1" grandRow="1" outline="0" fieldPosition="0"/>
    </format>
    <format dxfId="1426">
      <pivotArea dataOnly="0" labelOnly="1" outline="0" axis="axisValues" fieldPosition="0"/>
    </format>
  </formats>
  <chartFormats count="3">
    <chartFormat chart="15" format="5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17" format="7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19" format="9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TableStyleInfo name="PivotStyleLight16" showRowHeaders="1" showColHeaders="1" showRowStripes="0" showColStripes="0" showLastColumn="1"/>
  <filters count="1">
    <filter fld="1" type="dateBetween" evalOrder="-1" id="361" name="Date Cdme">
      <autoFilter ref="A1">
        <filterColumn colId="0">
          <customFilters and="1">
            <customFilter operator="greaterThanOrEqual" val="44197"/>
            <customFilter operator="lessThanOrEqual" val="44561"/>
          </customFilters>
        </filterColumn>
      </autoFilter>
      <extLst>
        <ext xmlns:x15="http://schemas.microsoft.com/office/spreadsheetml/2010/11/main" uri="{0605FD5F-26C8-4aeb-8148-2DB25E43C511}">
          <x15:pivotFilter useWholeDay="1"/>
        </ext>
      </extLst>
    </filter>
  </filters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9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217ED7A6-79C7-4F2C-8714-D400446A7709}" name="tcd_Ventes_Commerciaux" cacheId="0" applyNumberFormats="0" applyBorderFormats="0" applyFontFormats="0" applyPatternFormats="0" applyAlignmentFormats="0" applyWidthHeightFormats="1" dataCaption="Valeurs" updatedVersion="8" minRefreshableVersion="5" rowGrandTotals="0" colGrandTotals="0" itemPrintTitles="1" createdVersion="5" indent="0" outline="1" outlineData="1" multipleFieldFilters="0" chartFormat="4" rowHeaderCaption="Commerciaux">
  <location ref="U3:V11" firstHeaderRow="1" firstDataRow="1" firstDataCol="1"/>
  <pivotFields count="27">
    <pivotField showAll="0"/>
    <pivotField showAll="0">
      <items count="15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t="default"/>
      </items>
    </pivotField>
    <pivotField showAll="0"/>
    <pivotField showAll="0">
      <items count="16">
        <item x="9"/>
        <item x="0"/>
        <item x="7"/>
        <item x="5"/>
        <item x="4"/>
        <item x="1"/>
        <item x="6"/>
        <item x="8"/>
        <item x="3"/>
        <item x="10"/>
        <item x="11"/>
        <item x="12"/>
        <item x="2"/>
        <item x="14"/>
        <item x="13"/>
        <item t="default"/>
      </items>
    </pivotField>
    <pivotField showAll="0"/>
    <pivotField showAll="0"/>
    <pivotField showAll="0"/>
    <pivotField showAll="0"/>
    <pivotField showAll="0">
      <items count="14">
        <item x="7"/>
        <item x="10"/>
        <item x="0"/>
        <item x="4"/>
        <item x="12"/>
        <item x="1"/>
        <item x="3"/>
        <item x="6"/>
        <item x="8"/>
        <item x="5"/>
        <item x="2"/>
        <item x="9"/>
        <item x="11"/>
        <item t="default"/>
      </items>
    </pivotField>
    <pivotField axis="axisRow" showAll="0" sortType="descending">
      <items count="9">
        <item x="1"/>
        <item x="5"/>
        <item x="3"/>
        <item x="7"/>
        <item x="0"/>
        <item x="4"/>
        <item x="2"/>
        <item x="6"/>
        <item t="default"/>
      </items>
      <autoSortScope>
        <pivotArea dataOnly="0" outline="0" fieldPosition="0">
          <references count="1">
            <reference field="4294967294" count="1" selected="0">
              <x v="0"/>
            </reference>
          </references>
        </pivotArea>
      </autoSortScope>
    </pivotField>
    <pivotField multipleItemSelectionAllowed="1" showAll="0">
      <items count="5">
        <item x="1"/>
        <item x="3"/>
        <item x="0"/>
        <item x="2"/>
        <item t="default"/>
      </items>
    </pivotField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dataField="1" showAll="0"/>
    <pivotField showAll="0"/>
    <pivotField showAll="0">
      <items count="31">
        <item x="10"/>
        <item x="6"/>
        <item x="1"/>
        <item x="2"/>
        <item x="7"/>
        <item x="9"/>
        <item x="4"/>
        <item x="11"/>
        <item x="18"/>
        <item x="21"/>
        <item x="3"/>
        <item x="19"/>
        <item x="12"/>
        <item x="13"/>
        <item x="24"/>
        <item x="20"/>
        <item x="14"/>
        <item x="22"/>
        <item x="23"/>
        <item x="25"/>
        <item x="26"/>
        <item x="17"/>
        <item x="16"/>
        <item x="29"/>
        <item x="28"/>
        <item x="0"/>
        <item x="8"/>
        <item x="5"/>
        <item x="15"/>
        <item x="27"/>
        <item t="default"/>
      </items>
    </pivotField>
  </pivotFields>
  <rowFields count="1">
    <field x="9"/>
  </rowFields>
  <rowItems count="8">
    <i>
      <x v="6"/>
    </i>
    <i>
      <x v="1"/>
    </i>
    <i>
      <x/>
    </i>
    <i>
      <x v="4"/>
    </i>
    <i>
      <x v="3"/>
    </i>
    <i>
      <x v="5"/>
    </i>
    <i>
      <x v="7"/>
    </i>
    <i>
      <x v="2"/>
    </i>
  </rowItems>
  <colItems count="1">
    <i/>
  </colItems>
  <dataFields count="1">
    <dataField name="  Revenue" fld="24" showDataAs="percentOfTotal" baseField="9" baseItem="2" numFmtId="10"/>
  </dataFields>
  <formats count="8">
    <format dxfId="1439">
      <pivotArea type="all" dataOnly="0" outline="0" fieldPosition="0"/>
    </format>
    <format dxfId="1438">
      <pivotArea outline="0" collapsedLevelsAreSubtotals="1" fieldPosition="0"/>
    </format>
    <format dxfId="1437">
      <pivotArea field="3" type="button" dataOnly="0" labelOnly="1" outline="0"/>
    </format>
    <format dxfId="1436">
      <pivotArea dataOnly="0" labelOnly="1" outline="0" axis="axisValues" fieldPosition="0"/>
    </format>
    <format dxfId="1435">
      <pivotArea outline="0" fieldPosition="0">
        <references count="1">
          <reference field="4294967294" count="1">
            <x v="0"/>
          </reference>
        </references>
      </pivotArea>
    </format>
    <format dxfId="1434">
      <pivotArea dataOnly="0" labelOnly="1" outline="0" axis="axisValues" fieldPosition="0"/>
    </format>
    <format dxfId="1433">
      <pivotArea field="9" type="button" dataOnly="0" labelOnly="1" outline="0" axis="axisRow" fieldPosition="0"/>
    </format>
    <format dxfId="1432">
      <pivotArea dataOnly="0" labelOnly="1" outline="0" axis="axisValues" fieldPosition="0"/>
    </format>
  </formats>
  <pivotTableStyleInfo name="PivotStyleLight16" showRowHeaders="1" showColHeaders="1" showRowStripes="0" showColStripes="0" showLastColumn="1"/>
  <filters count="1">
    <filter fld="1" type="dateBetween" evalOrder="-1" id="361" name="Date Cdme">
      <autoFilter ref="A1">
        <filterColumn colId="0">
          <customFilters and="1">
            <customFilter operator="greaterThanOrEqual" val="44197"/>
            <customFilter operator="lessThanOrEqual" val="44561"/>
          </customFilters>
        </filterColumn>
      </autoFilter>
      <extLst>
        <ext xmlns:x15="http://schemas.microsoft.com/office/spreadsheetml/2010/11/main" uri="{0605FD5F-26C8-4aeb-8148-2DB25E43C511}">
          <x15:pivotFilter useWholeDay="1"/>
        </ext>
      </extLst>
    </filter>
  </filters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10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ADED27CA-B089-4A58-A0F6-6FAC3285944B}" name="tcd_Vente_Secteur" cacheId="0" applyNumberFormats="0" applyBorderFormats="0" applyFontFormats="0" applyPatternFormats="0" applyAlignmentFormats="0" applyWidthHeightFormats="1" dataCaption="Valeurs" updatedVersion="8" minRefreshableVersion="5" rowGrandTotals="0" colGrandTotals="0" itemPrintTitles="1" createdVersion="5" indent="0" outline="1" outlineData="1" multipleFieldFilters="0" chartFormat="7" rowHeaderCaption="Secteurs">
  <location ref="X3:Y7" firstHeaderRow="1" firstDataRow="1" firstDataCol="1"/>
  <pivotFields count="27">
    <pivotField showAll="0"/>
    <pivotField showAll="0">
      <items count="15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t="default"/>
      </items>
    </pivotField>
    <pivotField showAll="0"/>
    <pivotField showAll="0">
      <items count="16">
        <item x="9"/>
        <item x="0"/>
        <item x="7"/>
        <item x="5"/>
        <item x="4"/>
        <item x="1"/>
        <item x="6"/>
        <item x="8"/>
        <item x="3"/>
        <item x="10"/>
        <item x="11"/>
        <item x="12"/>
        <item x="2"/>
        <item x="14"/>
        <item x="13"/>
        <item t="default"/>
      </items>
    </pivotField>
    <pivotField showAll="0"/>
    <pivotField showAll="0"/>
    <pivotField showAll="0"/>
    <pivotField showAll="0"/>
    <pivotField showAll="0">
      <items count="14">
        <item x="7"/>
        <item x="10"/>
        <item x="0"/>
        <item x="4"/>
        <item x="12"/>
        <item x="1"/>
        <item x="3"/>
        <item x="6"/>
        <item x="8"/>
        <item x="5"/>
        <item x="2"/>
        <item x="9"/>
        <item x="11"/>
        <item t="default"/>
      </items>
    </pivotField>
    <pivotField showAll="0">
      <items count="9">
        <item x="1"/>
        <item x="5"/>
        <item x="3"/>
        <item x="7"/>
        <item x="0"/>
        <item x="4"/>
        <item x="2"/>
        <item x="6"/>
        <item t="default"/>
      </items>
    </pivotField>
    <pivotField axis="axisRow" multipleItemSelectionAllowed="1" showAll="0">
      <items count="5">
        <item x="1"/>
        <item x="3"/>
        <item x="0"/>
        <item x="2"/>
        <item t="default"/>
      </items>
    </pivotField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dataField="1" showAll="0"/>
    <pivotField showAll="0"/>
    <pivotField showAll="0">
      <items count="31">
        <item x="10"/>
        <item x="6"/>
        <item x="1"/>
        <item x="2"/>
        <item x="7"/>
        <item x="9"/>
        <item x="4"/>
        <item x="11"/>
        <item x="18"/>
        <item x="21"/>
        <item x="3"/>
        <item x="19"/>
        <item x="12"/>
        <item x="13"/>
        <item x="24"/>
        <item x="20"/>
        <item x="14"/>
        <item x="22"/>
        <item x="23"/>
        <item x="25"/>
        <item x="26"/>
        <item x="17"/>
        <item x="16"/>
        <item x="29"/>
        <item x="28"/>
        <item x="0"/>
        <item x="8"/>
        <item x="5"/>
        <item x="15"/>
        <item x="27"/>
        <item t="default"/>
      </items>
    </pivotField>
  </pivotFields>
  <rowFields count="1">
    <field x="10"/>
  </rowFields>
  <rowItems count="4">
    <i>
      <x/>
    </i>
    <i>
      <x v="1"/>
    </i>
    <i>
      <x v="2"/>
    </i>
    <i>
      <x v="3"/>
    </i>
  </rowItems>
  <colItems count="1">
    <i/>
  </colItems>
  <dataFields count="1">
    <dataField name=" Revenue" fld="24" baseField="10" baseItem="0" numFmtId="165"/>
  </dataFields>
  <formats count="6">
    <format dxfId="1445">
      <pivotArea type="all" dataOnly="0" outline="0" fieldPosition="0"/>
    </format>
    <format dxfId="1444">
      <pivotArea outline="0" collapsedLevelsAreSubtotals="1" fieldPosition="0"/>
    </format>
    <format dxfId="1443">
      <pivotArea field="3" type="button" dataOnly="0" labelOnly="1" outline="0"/>
    </format>
    <format dxfId="1442">
      <pivotArea outline="0" fieldPosition="0">
        <references count="1">
          <reference field="4294967294" count="1">
            <x v="0"/>
          </reference>
        </references>
      </pivotArea>
    </format>
    <format dxfId="1441">
      <pivotArea field="10" type="button" dataOnly="0" labelOnly="1" outline="0" axis="axisRow" fieldPosition="0"/>
    </format>
    <format dxfId="1440">
      <pivotArea dataOnly="0" labelOnly="1" outline="0" axis="axisValues" fieldPosition="0"/>
    </format>
  </formats>
  <chartFormats count="6">
    <chartFormat chart="6" format="6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6" format="7">
      <pivotArea type="data" outline="0" fieldPosition="0">
        <references count="2">
          <reference field="4294967294" count="1" selected="0">
            <x v="0"/>
          </reference>
          <reference field="10" count="1" selected="0">
            <x v="0"/>
          </reference>
        </references>
      </pivotArea>
    </chartFormat>
    <chartFormat chart="6" format="8">
      <pivotArea type="data" outline="0" fieldPosition="0">
        <references count="2">
          <reference field="4294967294" count="1" selected="0">
            <x v="0"/>
          </reference>
          <reference field="10" count="1" selected="0">
            <x v="1"/>
          </reference>
        </references>
      </pivotArea>
    </chartFormat>
    <chartFormat chart="6" format="9">
      <pivotArea type="data" outline="0" fieldPosition="0">
        <references count="2">
          <reference field="4294967294" count="1" selected="0">
            <x v="0"/>
          </reference>
          <reference field="10" count="1" selected="0">
            <x v="2"/>
          </reference>
        </references>
      </pivotArea>
    </chartFormat>
    <chartFormat chart="6" format="10">
      <pivotArea type="data" outline="0" fieldPosition="0">
        <references count="2">
          <reference field="4294967294" count="1" selected="0">
            <x v="0"/>
          </reference>
          <reference field="10" count="1" selected="0">
            <x v="3"/>
          </reference>
        </references>
      </pivotArea>
    </chartFormat>
    <chartFormat chart="6" format="1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TableStyleInfo name="PivotStyleLight16" showRowHeaders="1" showColHeaders="1" showRowStripes="0" showColStripes="0" showLastColumn="1"/>
  <filters count="1">
    <filter fld="1" type="dateBetween" evalOrder="-1" id="361" name="Date Cdme">
      <autoFilter ref="A1">
        <filterColumn colId="0">
          <customFilters and="1">
            <customFilter operator="greaterThanOrEqual" val="44197"/>
            <customFilter operator="lessThanOrEqual" val="44561"/>
          </customFilters>
        </filterColumn>
      </autoFilter>
      <extLst>
        <ext xmlns:x15="http://schemas.microsoft.com/office/spreadsheetml/2010/11/main" uri="{0605FD5F-26C8-4aeb-8148-2DB25E43C511}">
          <x15:pivotFilter useWholeDay="1"/>
        </ext>
      </extLst>
    </filter>
  </filters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1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200-000003000000}" name="tcd_Ventes_Top5_Client" cacheId="0" applyNumberFormats="0" applyBorderFormats="0" applyFontFormats="0" applyPatternFormats="0" applyAlignmentFormats="0" applyWidthHeightFormats="1" dataCaption="Valeurs" updatedVersion="8" minRefreshableVersion="5" rowGrandTotals="0" colGrandTotals="0" itemPrintTitles="1" createdVersion="5" indent="0" outline="1" outlineData="1" multipleFieldFilters="0" chartFormat="14" rowHeaderCaption="Société">
  <location ref="K3:L8" firstHeaderRow="1" firstDataRow="1" firstDataCol="1"/>
  <pivotFields count="27">
    <pivotField showAll="0"/>
    <pivotField showAll="0">
      <items count="15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t="default"/>
      </items>
    </pivotField>
    <pivotField showAll="0"/>
    <pivotField axis="axisRow" showAll="0" measureFilter="1" sortType="descending">
      <items count="16">
        <item x="9"/>
        <item x="0"/>
        <item x="7"/>
        <item x="5"/>
        <item x="4"/>
        <item x="1"/>
        <item x="6"/>
        <item x="8"/>
        <item x="3"/>
        <item x="10"/>
        <item x="11"/>
        <item x="12"/>
        <item x="2"/>
        <item x="14"/>
        <item x="13"/>
        <item t="default"/>
      </items>
      <autoSortScope>
        <pivotArea dataOnly="0" outline="0" fieldPosition="0">
          <references count="1">
            <reference field="4294967294" count="1" selected="0">
              <x v="0"/>
            </reference>
          </references>
        </pivotArea>
      </autoSortScope>
    </pivotField>
    <pivotField showAll="0"/>
    <pivotField showAll="0"/>
    <pivotField showAll="0"/>
    <pivotField showAll="0"/>
    <pivotField showAll="0">
      <items count="14">
        <item x="7"/>
        <item x="10"/>
        <item x="0"/>
        <item x="4"/>
        <item x="12"/>
        <item x="1"/>
        <item x="3"/>
        <item x="6"/>
        <item x="8"/>
        <item x="5"/>
        <item x="2"/>
        <item x="9"/>
        <item x="11"/>
        <item t="default"/>
      </items>
    </pivotField>
    <pivotField showAll="0">
      <items count="9">
        <item x="1"/>
        <item x="5"/>
        <item x="3"/>
        <item x="7"/>
        <item x="0"/>
        <item x="4"/>
        <item x="2"/>
        <item x="6"/>
        <item t="default"/>
      </items>
    </pivotField>
    <pivotField multipleItemSelectionAllowed="1" showAll="0">
      <items count="5">
        <item x="1"/>
        <item x="3"/>
        <item x="0"/>
        <item x="2"/>
        <item t="default"/>
      </items>
    </pivotField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dataField="1" showAll="0"/>
    <pivotField showAll="0"/>
    <pivotField showAll="0">
      <items count="31">
        <item x="10"/>
        <item x="6"/>
        <item x="1"/>
        <item x="2"/>
        <item x="7"/>
        <item x="9"/>
        <item x="4"/>
        <item x="11"/>
        <item x="18"/>
        <item x="21"/>
        <item x="3"/>
        <item x="19"/>
        <item x="12"/>
        <item x="13"/>
        <item x="24"/>
        <item x="20"/>
        <item x="14"/>
        <item x="22"/>
        <item x="23"/>
        <item x="25"/>
        <item x="26"/>
        <item x="17"/>
        <item x="16"/>
        <item x="29"/>
        <item x="28"/>
        <item x="0"/>
        <item x="8"/>
        <item x="5"/>
        <item x="15"/>
        <item x="27"/>
        <item t="default"/>
      </items>
    </pivotField>
  </pivotFields>
  <rowFields count="1">
    <field x="3"/>
  </rowFields>
  <rowItems count="5">
    <i>
      <x v="5"/>
    </i>
    <i>
      <x v="8"/>
    </i>
    <i>
      <x v="2"/>
    </i>
    <i>
      <x v="6"/>
    </i>
    <i>
      <x/>
    </i>
  </rowItems>
  <colItems count="1">
    <i/>
  </colItems>
  <dataFields count="1">
    <dataField name=" Revenue" fld="24" baseField="3" baseItem="5" numFmtId="165"/>
  </dataFields>
  <formats count="5">
    <format dxfId="1450">
      <pivotArea type="all" dataOnly="0" outline="0" fieldPosition="0"/>
    </format>
    <format dxfId="1449">
      <pivotArea outline="0" collapsedLevelsAreSubtotals="1" fieldPosition="0"/>
    </format>
    <format dxfId="1448">
      <pivotArea dataOnly="0" labelOnly="1" fieldPosition="0">
        <references count="1">
          <reference field="3" count="5">
            <x v="0"/>
            <x v="2"/>
            <x v="5"/>
            <x v="6"/>
            <x v="8"/>
          </reference>
        </references>
      </pivotArea>
    </format>
    <format dxfId="1447">
      <pivotArea field="3" type="button" dataOnly="0" labelOnly="1" outline="0" axis="axisRow" fieldPosition="0"/>
    </format>
    <format dxfId="1446">
      <pivotArea dataOnly="0" labelOnly="1" outline="0" axis="axisValues" fieldPosition="0"/>
    </format>
  </formats>
  <chartFormats count="1">
    <chartFormat chart="7" format="2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TableStyleInfo name="PivotStyleLight16" showRowHeaders="1" showColHeaders="1" showRowStripes="0" showColStripes="0" showLastColumn="1"/>
  <filters count="2">
    <filter fld="3" type="count" evalOrder="-1" id="173" iMeasureFld="0">
      <autoFilter ref="A1">
        <filterColumn colId="0">
          <top10 val="5" filterVal="5"/>
        </filterColumn>
      </autoFilter>
    </filter>
    <filter fld="1" type="dateBetween" evalOrder="-1" id="170" name="Date Cdme">
      <autoFilter ref="A1">
        <filterColumn colId="0">
          <customFilters and="1">
            <customFilter operator="greaterThanOrEqual" val="44197"/>
            <customFilter operator="lessThanOrEqual" val="44561"/>
          </customFilters>
        </filterColumn>
      </autoFilter>
      <extLst>
        <ext xmlns:x15="http://schemas.microsoft.com/office/spreadsheetml/2010/11/main" uri="{0605FD5F-26C8-4aeb-8148-2DB25E43C511}">
          <x15:pivotFilter useWholeDay="1"/>
        </ext>
      </extLst>
    </filter>
  </filters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12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200-000006000000}" name="tcd_Ventes_Mois" cacheId="0" applyNumberFormats="0" applyBorderFormats="0" applyFontFormats="0" applyPatternFormats="0" applyAlignmentFormats="0" applyWidthHeightFormats="1" dataCaption="Valeurs" updatedVersion="8" minRefreshableVersion="5" rowGrandTotals="0" colGrandTotals="0" itemPrintTitles="1" createdVersion="5" indent="0" outline="1" outlineData="1" multipleFieldFilters="0" chartFormat="13" rowHeaderCaption="Month">
  <location ref="N3:O15" firstHeaderRow="1" firstDataRow="1" firstDataCol="1"/>
  <pivotFields count="27">
    <pivotField showAll="0"/>
    <pivotField axis="axisRow" showAll="0">
      <items count="15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t="default"/>
      </items>
    </pivotField>
    <pivotField showAll="0"/>
    <pivotField showAll="0">
      <items count="16">
        <item x="9"/>
        <item x="0"/>
        <item x="7"/>
        <item x="5"/>
        <item x="4"/>
        <item x="1"/>
        <item x="6"/>
        <item x="8"/>
        <item x="3"/>
        <item x="10"/>
        <item x="11"/>
        <item x="12"/>
        <item x="2"/>
        <item x="14"/>
        <item x="13"/>
        <item t="default"/>
      </items>
    </pivotField>
    <pivotField showAll="0"/>
    <pivotField showAll="0"/>
    <pivotField showAll="0"/>
    <pivotField showAll="0"/>
    <pivotField showAll="0">
      <items count="14">
        <item x="7"/>
        <item x="10"/>
        <item x="0"/>
        <item x="4"/>
        <item x="12"/>
        <item x="1"/>
        <item x="3"/>
        <item x="6"/>
        <item x="8"/>
        <item x="5"/>
        <item x="2"/>
        <item x="9"/>
        <item x="11"/>
        <item t="default"/>
      </items>
    </pivotField>
    <pivotField showAll="0">
      <items count="9">
        <item x="1"/>
        <item x="5"/>
        <item x="3"/>
        <item x="7"/>
        <item x="0"/>
        <item x="4"/>
        <item x="2"/>
        <item x="6"/>
        <item t="default"/>
      </items>
    </pivotField>
    <pivotField multipleItemSelectionAllowed="1" showAll="0">
      <items count="5">
        <item x="1"/>
        <item x="3"/>
        <item x="0"/>
        <item x="2"/>
        <item t="default"/>
      </items>
    </pivotField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dataField="1" showAll="0"/>
    <pivotField showAll="0"/>
    <pivotField showAll="0">
      <items count="31">
        <item x="10"/>
        <item x="6"/>
        <item x="1"/>
        <item x="2"/>
        <item x="7"/>
        <item x="9"/>
        <item x="4"/>
        <item x="11"/>
        <item x="18"/>
        <item x="21"/>
        <item x="3"/>
        <item x="19"/>
        <item x="12"/>
        <item x="13"/>
        <item x="24"/>
        <item x="20"/>
        <item x="14"/>
        <item x="22"/>
        <item x="23"/>
        <item x="25"/>
        <item x="26"/>
        <item x="17"/>
        <item x="16"/>
        <item x="29"/>
        <item x="28"/>
        <item x="0"/>
        <item x="8"/>
        <item x="5"/>
        <item x="15"/>
        <item x="27"/>
        <item t="default"/>
      </items>
    </pivotField>
  </pivotFields>
  <rowFields count="1">
    <field x="1"/>
  </rowFields>
  <rowItems count="12">
    <i>
      <x v="1"/>
    </i>
    <i>
      <x v="2"/>
    </i>
    <i>
      <x v="3"/>
    </i>
    <i>
      <x v="4"/>
    </i>
    <i>
      <x v="5"/>
    </i>
    <i>
      <x v="6"/>
    </i>
    <i>
      <x v="7"/>
    </i>
    <i>
      <x v="8"/>
    </i>
    <i>
      <x v="9"/>
    </i>
    <i>
      <x v="10"/>
    </i>
    <i>
      <x v="11"/>
    </i>
    <i>
      <x v="12"/>
    </i>
  </rowItems>
  <colItems count="1">
    <i/>
  </colItems>
  <dataFields count="1">
    <dataField name=" Revenue" fld="24" baseField="1" baseItem="1" numFmtId="165"/>
  </dataFields>
  <formats count="5">
    <format dxfId="1455">
      <pivotArea type="all" dataOnly="0" outline="0" fieldPosition="0"/>
    </format>
    <format dxfId="1454">
      <pivotArea outline="0" collapsedLevelsAreSubtotals="1" fieldPosition="0"/>
    </format>
    <format dxfId="1453">
      <pivotArea dataOnly="0" labelOnly="1" grandRow="1" outline="0" fieldPosition="0"/>
    </format>
    <format dxfId="1452">
      <pivotArea field="1" type="button" dataOnly="0" labelOnly="1" outline="0" axis="axisRow" fieldPosition="0"/>
    </format>
    <format dxfId="1451">
      <pivotArea dataOnly="0" labelOnly="1" outline="0" axis="axisValues" fieldPosition="0"/>
    </format>
  </formats>
  <chartFormats count="2">
    <chartFormat chart="8" format="0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10" format="9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TableStyleInfo name="PivotStyleLight16" showRowHeaders="1" showColHeaders="1" showRowStripes="0" showColStripes="0" showLastColumn="1"/>
  <filters count="1">
    <filter fld="1" type="dateBetween" evalOrder="-1" id="361" name="Date Cdme">
      <autoFilter ref="A1">
        <filterColumn colId="0">
          <customFilters and="1">
            <customFilter operator="greaterThanOrEqual" val="44197"/>
            <customFilter operator="lessThanOrEqual" val="44561"/>
          </customFilters>
        </filterColumn>
      </autoFilter>
      <extLst>
        <ext xmlns:x15="http://schemas.microsoft.com/office/spreadsheetml/2010/11/main" uri="{0605FD5F-26C8-4aeb-8148-2DB25E43C511}">
          <x15:pivotFilter useWholeDay="1"/>
        </ext>
      </extLst>
    </filter>
  </filters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slicerCaches/slicerCache1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_Commerciaux" xr10:uid="{00000000-0013-0000-FFFF-FFFF01000000}" sourceName="Commerciaux">
  <pivotTables>
    <pivotTable tabId="13" name="Tableau croisé dynamique2"/>
    <pivotTable tabId="13" name="Tableau croisé dynamique4"/>
    <pivotTable tabId="13" name="Tableau croisé dynamique10"/>
    <pivotTable tabId="13" name="tcd_Ventes_Mois"/>
    <pivotTable tabId="13" name="tcd_Total_Vente"/>
    <pivotTable tabId="13" name="tcd_Total_Commande"/>
    <pivotTable tabId="13" name="Tableau croisé dynamique6"/>
    <pivotTable tabId="13" name="tcd_Ventes_Commerciaux"/>
    <pivotTable tabId="13" name="tcd_Vente_Secteur"/>
    <pivotTable tabId="28" name="tcd_Revenue_par_Client"/>
    <pivotTable tabId="13" name="tcd_Vente_Province"/>
  </pivotTables>
  <data>
    <tabular pivotCacheId="3">
      <items count="8">
        <i x="1" s="1"/>
        <i x="5" s="1"/>
        <i x="3" s="1"/>
        <i x="7" s="1"/>
        <i x="0" s="1"/>
        <i x="4" s="1"/>
        <i x="2" s="1"/>
        <i x="6" s="1"/>
      </items>
    </tabular>
  </data>
  <extLst>
    <x:ext xmlns:x15="http://schemas.microsoft.com/office/spreadsheetml/2010/11/main" uri="{470722E0-AACD-4C17-9CDC-17EF765DBC7E}">
      <x15:slicerCacheHideItemsWithNoData/>
    </x:ext>
  </extLst>
</slicerCacheDefinition>
</file>

<file path=xl/slicerCaches/slicerCache2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_JOURS" xr10:uid="{10B71CD4-0DCC-49EA-BB47-1FD8BFF9EE51}" sourceName="JOURS">
  <pivotTables>
    <pivotTable tabId="13" name="Tableau croisé dynamique10"/>
    <pivotTable tabId="13" name="tcd_Total_Vente"/>
    <pivotTable tabId="13" name="Tableau croisé dynamique2"/>
    <pivotTable tabId="13" name="tcd_Ventes_Top5_Client"/>
    <pivotTable tabId="13" name="Tableau croisé dynamique4"/>
    <pivotTable tabId="13" name="tcd_Total_Commande"/>
    <pivotTable tabId="13" name="tcd_Ventes_Commerciaux"/>
    <pivotTable tabId="13" name="tcd_Ventes_Mois"/>
    <pivotTable tabId="13" name="tcd_Vente_Secteur"/>
    <pivotTable tabId="13" name="tcd_Vente_Province"/>
  </pivotTables>
  <data>
    <tabular pivotCacheId="3">
      <items count="30">
        <i x="10" s="1"/>
        <i x="6" s="1"/>
        <i x="1" s="1"/>
        <i x="2" s="1"/>
        <i x="7" s="1"/>
        <i x="9" s="1"/>
        <i x="4" s="1"/>
        <i x="11" s="1"/>
        <i x="18" s="1"/>
        <i x="21" s="1"/>
        <i x="3" s="1"/>
        <i x="19" s="1"/>
        <i x="12" s="1"/>
        <i x="13" s="1"/>
        <i x="24" s="1"/>
        <i x="20" s="1"/>
        <i x="14" s="1"/>
        <i x="22" s="1"/>
        <i x="23" s="1"/>
        <i x="25" s="1"/>
        <i x="26" s="1"/>
        <i x="17" s="1"/>
        <i x="16" s="1"/>
        <i x="29" s="1"/>
        <i x="28" s="1"/>
        <i x="0" s="1"/>
        <i x="8" s="1"/>
        <i x="5" s="1"/>
        <i x="15" s="1"/>
        <i x="27" s="1"/>
      </items>
    </tabular>
  </data>
  <extLst>
    <x:ext xmlns:x15="http://schemas.microsoft.com/office/spreadsheetml/2010/11/main" uri="{470722E0-AACD-4C17-9CDC-17EF765DBC7E}">
      <x15:slicerCacheHideItemsWithNoData/>
    </x:ext>
  </extLst>
</slicerCacheDefinition>
</file>

<file path=xl/slicerCaches/slicerCache3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_Nom_Client" xr10:uid="{88C1DDAB-B138-487E-B1CE-A58B9E6A6873}" sourceName="Nom Client">
  <pivotTables>
    <pivotTable tabId="13" name="tcd_Vente_Province"/>
    <pivotTable tabId="13" name="Tableau croisé dynamique10"/>
    <pivotTable tabId="13" name="Tableau croisé dynamique2"/>
    <pivotTable tabId="13" name="Tableau croisé dynamique4"/>
    <pivotTable tabId="13" name="Tableau croisé dynamique6"/>
    <pivotTable tabId="13" name="tcd_Total_Commande"/>
    <pivotTable tabId="13" name="tcd_Total_Vente"/>
    <pivotTable tabId="13" name="tcd_Vente_Secteur"/>
    <pivotTable tabId="13" name="tcd_Ventes_Commerciaux"/>
    <pivotTable tabId="13" name="tcd_Ventes_Mois"/>
    <pivotTable tabId="28" name="tcd_Revenue_par_Client"/>
  </pivotTables>
  <data>
    <tabular pivotCacheId="3">
      <items count="15">
        <i x="9" s="1"/>
        <i x="0" s="1"/>
        <i x="7" s="1"/>
        <i x="5" s="1"/>
        <i x="4" s="1"/>
        <i x="1" s="1"/>
        <i x="6" s="1"/>
        <i x="8" s="1"/>
        <i x="3" s="1"/>
        <i x="10" s="1"/>
        <i x="11" s="1"/>
        <i x="12" s="1"/>
        <i x="2" s="1"/>
        <i x="14" s="1"/>
        <i x="13" s="1"/>
      </items>
    </tabular>
  </data>
</slicerCacheDefinition>
</file>

<file path=xl/slicerCaches/slicerCache4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_Region1" xr10:uid="{9A67A754-7A6A-4140-89AE-A248D23AF893}" sourceName="Region">
  <pivotTables>
    <pivotTable tabId="13" name="tcd_Vente_Province"/>
    <pivotTable tabId="28" name="tcd_Revenue_par_Client"/>
    <pivotTable tabId="13" name="tcd_Vente_Secteur"/>
    <pivotTable tabId="13" name="tcd_Ventes_Commerciaux"/>
    <pivotTable tabId="13" name="Tableau croisé dynamique6"/>
    <pivotTable tabId="13" name="tcd_Total_Commande"/>
    <pivotTable tabId="13" name="tcd_Total_Vente"/>
    <pivotTable tabId="13" name="tcd_Ventes_Mois"/>
    <pivotTable tabId="13" name="Tableau croisé dynamique10"/>
    <pivotTable tabId="13" name="Tableau croisé dynamique4"/>
    <pivotTable tabId="13" name="Tableau croisé dynamique2"/>
  </pivotTables>
  <data>
    <tabular pivotCacheId="3">
      <items count="4">
        <i x="1" s="1"/>
        <i x="3" s="1"/>
        <i x="0" s="1"/>
        <i x="2" s="1"/>
      </items>
    </tabular>
  </data>
  <extLst>
    <x:ext xmlns:x15="http://schemas.microsoft.com/office/spreadsheetml/2010/11/main" uri="{470722E0-AACD-4C17-9CDC-17EF765DBC7E}">
      <x15:slicerCacheHideItemsWithNoData/>
    </x:ext>
  </extLst>
</slicerCacheDefinition>
</file>

<file path=xl/slicerCaches/slicerCache5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_Provinces" xr10:uid="{81B4FA97-DB5D-4FB1-AF40-98D8ED464B0B}" sourceName="Provinces">
  <pivotTables>
    <pivotTable tabId="13" name="tcd_Vente_Province"/>
    <pivotTable tabId="13" name="Tableau croisé dynamique10"/>
    <pivotTable tabId="13" name="Tableau croisé dynamique2"/>
    <pivotTable tabId="13" name="Tableau croisé dynamique4"/>
    <pivotTable tabId="13" name="Tableau croisé dynamique6"/>
    <pivotTable tabId="13" name="tcd_Total_Commande"/>
    <pivotTable tabId="13" name="tcd_Total_Vente"/>
    <pivotTable tabId="13" name="tcd_Vente_Secteur"/>
    <pivotTable tabId="13" name="tcd_Ventes_Commerciaux"/>
    <pivotTable tabId="13" name="tcd_Ventes_Mois"/>
    <pivotTable tabId="28" name="tcd_Revenue_par_Client"/>
  </pivotTables>
  <data>
    <tabular pivotCacheId="3">
      <items count="13">
        <i x="7" s="1"/>
        <i x="10" s="1"/>
        <i x="0" s="1"/>
        <i x="4" s="1"/>
        <i x="12" s="1"/>
        <i x="1" s="1"/>
        <i x="3" s="1"/>
        <i x="6" s="1"/>
        <i x="8" s="1"/>
        <i x="5" s="1"/>
        <i x="2" s="1"/>
        <i x="9" s="1"/>
        <i x="11" s="1"/>
      </items>
    </tabular>
  </data>
</slicerCacheDefinition>
</file>

<file path=xl/slicers/slicer1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JOURS" xr10:uid="{F25CCDE8-7C67-4599-9518-63DC1CA43688}" cache="Segment_JOURS" caption="JOURS" columnCount="8" style="SlicerMois" rowHeight="360000"/>
</slicers>
</file>

<file path=xl/slicers/slicer2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Commerciaux" xr10:uid="{BBC53AD8-ACAD-4CA7-B743-2C48F6101A37}" cache="Segment_Commerciaux" caption="Commerciaux" columnCount="2" style="SlicerMois" rowHeight="324000"/>
  <slicer name="Region" xr10:uid="{DDBA074B-AF06-4D35-922E-FDC04194F199}" cache="Segment_Region1" caption="Region" style="SlicerMois" rowHeight="241300"/>
</slicers>
</file>

<file path=xl/slicers/slicer3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Nom Client" xr10:uid="{1FB93272-9C81-494B-9D67-91A084AC2FB8}" cache="Segment_Nom_Client" caption="Nom Client" columnCount="3" style="SlicerMois" rowHeight="241300"/>
  <slicer name="Region 2" xr10:uid="{C42577FD-0FFA-4C02-9517-115854C74565}" cache="Segment_Region1" caption="Region" style="SlicerMois" rowHeight="241300"/>
</slicers>
</file>

<file path=xl/slicers/slicer4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Region 3" xr10:uid="{34A8FCE2-2678-4C6A-876D-128C0FDB5506}" cache="Segment_Region1" caption="Region" style="SlicerMois" rowHeight="241300"/>
  <slicer name="Provinces" xr10:uid="{FF70004A-0B23-4DD9-B2F8-E4DBF6577F0D}" cache="Segment_Provinces" caption="Provinces" columnCount="3" style="SlicerMois" rowHeight="241300"/>
</slicers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00000000-000C-0000-FFFF-FFFF00000000}" name="TableauSource" displayName="TableauSource" ref="A1:AA370" totalsRowShown="0" headerRowDxfId="1464">
  <autoFilter ref="A1:AA370" xr:uid="{00000000-0009-0000-0100-000003000000}"/>
  <sortState xmlns:xlrd2="http://schemas.microsoft.com/office/spreadsheetml/2017/richdata2" ref="A2:AA370">
    <sortCondition ref="A1:A370"/>
  </sortState>
  <tableColumns count="27">
    <tableColumn id="1" xr3:uid="{00000000-0010-0000-0000-000001000000}" name="N° Cmde" dataDxfId="1463"/>
    <tableColumn id="2" xr3:uid="{00000000-0010-0000-0000-000002000000}" name="Date Cdme" dataDxfId="1462"/>
    <tableColumn id="3" xr3:uid="{00000000-0010-0000-0000-000003000000}" name="N° Client" dataDxfId="1461"/>
    <tableColumn id="4" xr3:uid="{00000000-0010-0000-0000-000004000000}" name="Nom Client"/>
    <tableColumn id="5" xr3:uid="{00000000-0010-0000-0000-000005000000}" name="Adresse"/>
    <tableColumn id="6" xr3:uid="{00000000-0010-0000-0000-000006000000}" name="Ville"/>
    <tableColumn id="7" xr3:uid="{00000000-0010-0000-0000-000007000000}" name="Departement"/>
    <tableColumn id="8" xr3:uid="{00000000-0010-0000-0000-000008000000}" name="Code Postal"/>
    <tableColumn id="9" xr3:uid="{00000000-0010-0000-0000-000009000000}" name="Provinces"/>
    <tableColumn id="10" xr3:uid="{00000000-0010-0000-0000-00000A000000}" name="Commerciaux"/>
    <tableColumn id="11" xr3:uid="{00000000-0010-0000-0000-00000B000000}" name="Region"/>
    <tableColumn id="12" xr3:uid="{00000000-0010-0000-0000-00000C000000}" name="Shipped Date" dataDxfId="1460"/>
    <tableColumn id="13" xr3:uid="{00000000-0010-0000-0000-00000D000000}" name="Shipper Name"/>
    <tableColumn id="14" xr3:uid="{00000000-0010-0000-0000-00000E000000}" name="Ship Name"/>
    <tableColumn id="15" xr3:uid="{00000000-0010-0000-0000-00000F000000}" name="Ship Address"/>
    <tableColumn id="16" xr3:uid="{00000000-0010-0000-0000-000010000000}" name="Ship City"/>
    <tableColumn id="17" xr3:uid="{00000000-0010-0000-0000-000011000000}" name="Ship State"/>
    <tableColumn id="18" xr3:uid="{00000000-0010-0000-0000-000012000000}" name="Ship ZIP/Postal Code"/>
    <tableColumn id="19" xr3:uid="{00000000-0010-0000-0000-000013000000}" name="Ship Country/Region"/>
    <tableColumn id="20" xr3:uid="{00000000-0010-0000-0000-000014000000}" name="Type Paiment"/>
    <tableColumn id="21" xr3:uid="{00000000-0010-0000-0000-000015000000}" name="Nom Produit"/>
    <tableColumn id="22" xr3:uid="{00000000-0010-0000-0000-000016000000}" name="Categories"/>
    <tableColumn id="23" xr3:uid="{00000000-0010-0000-0000-000017000000}" name="Prix Unitaire" dataDxfId="1459"/>
    <tableColumn id="24" xr3:uid="{00000000-0010-0000-0000-000018000000}" name="Quantité"/>
    <tableColumn id="25" xr3:uid="{00000000-0010-0000-0000-000019000000}" name="Revenue" dataDxfId="1458"/>
    <tableColumn id="26" xr3:uid="{00000000-0010-0000-0000-00001A000000}" name="Frais Expédition" dataDxfId="1457"/>
    <tableColumn id="27" xr3:uid="{6DA900D7-C606-43B8-8E38-D4C5EF29A93A}" name="JOURS" dataDxfId="1456">
      <calculatedColumnFormula>DAY(TableauSource[[#This Row],[Date Cdme]])</calculatedColumnFormula>
    </tableColumn>
  </tableColumns>
  <tableStyleInfo name="TableStyleMedium6" showFirstColumn="0" showLastColumn="0" showRowStripes="1" showColumnStripes="0"/>
</table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timelineCaches/timelineCache1.xml><?xml version="1.0" encoding="utf-8"?>
<timelineCacheDefinition xmlns="http://schemas.microsoft.com/office/spreadsheetml/2010/11/main" xmlns:x15="http://schemas.microsoft.com/office/spreadsheetml/2010/11/main" xmlns:mc="http://schemas.openxmlformats.org/markup-compatibility/2006" xmlns:xr10="http://schemas.microsoft.com/office/spreadsheetml/2016/revision10" mc:Ignorable="xr10" name="ChronologieNative_Date_Cdme1" xr10:uid="{0F3E9311-826F-48CB-B759-98FAE58C75AD}" sourceName="Date Cdme">
  <pivotTables>
    <pivotTable tabId="13" name="tcd_Vente_Province"/>
    <pivotTable tabId="28" name="tcd_Revenue_par_Client"/>
    <pivotTable tabId="13" name="tcd_Vente_Secteur"/>
    <pivotTable tabId="13" name="tcd_Ventes_Commerciaux"/>
    <pivotTable tabId="13" name="Tableau croisé dynamique6"/>
    <pivotTable tabId="13" name="tcd_Total_Commande"/>
    <pivotTable tabId="13" name="Tableau croisé dynamique4"/>
    <pivotTable tabId="13" name="Tableau croisé dynamique2"/>
    <pivotTable tabId="13" name="Tableau croisé dynamique10"/>
    <pivotTable tabId="13" name="tcd_Total_Vente"/>
    <pivotTable tabId="13" name="tcd_Ventes_Mois"/>
  </pivotTables>
  <state minimalRefreshVersion="6" lastRefreshVersion="6" pivotCacheId="3" filterType="dateBetween">
    <selection startDate="2021-01-01T00:00:00" endDate="2021-12-31T00:00:00"/>
    <bounds startDate="2021-01-01T00:00:00" endDate="2022-01-01T00:00:00"/>
  </state>
</timelineCacheDefinition>
</file>

<file path=xl/timelines/timeline1.xml><?xml version="1.0" encoding="utf-8"?>
<timelines xmlns="http://schemas.microsoft.com/office/spreadsheetml/2010/11/main" xmlns:mc="http://schemas.openxmlformats.org/markup-compatibility/2006" xmlns:x="http://schemas.openxmlformats.org/spreadsheetml/2006/main" xmlns:xr10="http://schemas.microsoft.com/office/spreadsheetml/2016/revision10" mc:Ignorable="x xr10">
  <timeline name="Date Cdme 1" xr10:uid="{8C3361D1-C1A7-4CB6-B97A-7A3D1375670E}" cache="ChronologieNative_Date_Cdme1" caption="Date Cdme" showHeader="0" showSelectionLabel="0" showTimeLevel="0" showHorizontalScrollbar="0" level="2" selectionLevel="0" scrollPosition="2021-01-01T00:00:00" style="StyleAnnee"/>
</timelines>
</file>

<file path=xl/timelines/timeline2.xml><?xml version="1.0" encoding="utf-8"?>
<timelines xmlns="http://schemas.microsoft.com/office/spreadsheetml/2010/11/main" xmlns:mc="http://schemas.openxmlformats.org/markup-compatibility/2006" xmlns:x="http://schemas.openxmlformats.org/spreadsheetml/2006/main" xmlns:xr10="http://schemas.microsoft.com/office/spreadsheetml/2016/revision10" mc:Ignorable="x xr10">
  <timeline name="Date Cdme 2" xr10:uid="{8D6C56F1-9F54-43F9-9043-91224493869B}" cache="ChronologieNative_Date_Cdme1" caption="Date Cdme" showHeader="0" showSelectionLabel="0" showTimeLevel="0" showHorizontalScrollbar="0" level="2" selectionLevel="0" scrollPosition="2021-01-01T00:00:00" style="StyleAnnee"/>
</timelines>
</file>

<file path=xl/timelines/timeline3.xml><?xml version="1.0" encoding="utf-8"?>
<timelines xmlns="http://schemas.microsoft.com/office/spreadsheetml/2010/11/main" xmlns:mc="http://schemas.openxmlformats.org/markup-compatibility/2006" xmlns:x="http://schemas.openxmlformats.org/spreadsheetml/2006/main" xmlns:xr10="http://schemas.microsoft.com/office/spreadsheetml/2016/revision10" mc:Ignorable="x xr10">
  <timeline name="Date Cdme 3" xr10:uid="{99258872-8579-4E63-9EF5-1786A28DD41F}" cache="ChronologieNative_Date_Cdme1" caption="Date Cdme" showHeader="0" showSelectionLabel="0" showTimeLevel="0" showHorizontalScrollbar="0" level="2" selectionLevel="0" scrollPosition="2021-01-01T00:00:00" style="StyleAnnee"/>
</timelines>
</file>

<file path=xl/timelines/timeline4.xml><?xml version="1.0" encoding="utf-8"?>
<timelines xmlns="http://schemas.microsoft.com/office/spreadsheetml/2010/11/main" xmlns:mc="http://schemas.openxmlformats.org/markup-compatibility/2006" xmlns:x="http://schemas.openxmlformats.org/spreadsheetml/2006/main" xmlns:xr10="http://schemas.microsoft.com/office/spreadsheetml/2016/revision10" mc:Ignorable="x xr10">
  <timeline name="Date Cdme 4" xr10:uid="{45E4B4C3-F48E-4BD3-864E-2E2F641F7A77}" cache="ChronologieNative_Date_Cdme1" caption="Date Cdme" showHeader="0" showSelectionLabel="0" showTimeLevel="0" showHorizontalScrollbar="0" level="2" selectionLevel="0" scrollPosition="2021-01-01T00:00:00" style="StyleAnnee"/>
</timelines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3" Type="http://schemas.microsoft.com/office/2011/relationships/timeline" Target="../timelines/timeline1.xml"/><Relationship Id="rId2" Type="http://schemas.microsoft.com/office/2007/relationships/slicer" Target="../slicers/slicer1.xml"/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3" Type="http://schemas.microsoft.com/office/2011/relationships/timeline" Target="../timelines/timeline2.xml"/><Relationship Id="rId2" Type="http://schemas.microsoft.com/office/2007/relationships/slicer" Target="../slicers/slicer2.xml"/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.xml"/><Relationship Id="rId2" Type="http://schemas.openxmlformats.org/officeDocument/2006/relationships/printerSettings" Target="../printerSettings/printerSettings1.bin"/><Relationship Id="rId1" Type="http://schemas.openxmlformats.org/officeDocument/2006/relationships/pivotTable" Target="../pivotTables/pivotTable1.xml"/><Relationship Id="rId5" Type="http://schemas.microsoft.com/office/2011/relationships/timeline" Target="../timelines/timeline3.xml"/><Relationship Id="rId4" Type="http://schemas.microsoft.com/office/2007/relationships/slicer" Target="../slicers/slicer3.xml"/></Relationships>
</file>

<file path=xl/worksheets/_rels/sheet5.xml.rels><?xml version="1.0" encoding="UTF-8" standalone="yes"?>
<Relationships xmlns="http://schemas.openxmlformats.org/package/2006/relationships"><Relationship Id="rId3" Type="http://schemas.microsoft.com/office/2007/relationships/slicer" Target="../slicers/slicer4.x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2.bin"/><Relationship Id="rId4" Type="http://schemas.microsoft.com/office/2011/relationships/timeline" Target="../timelines/timeline4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table" Target="../tables/table1.xml"/><Relationship Id="rId1" Type="http://schemas.openxmlformats.org/officeDocument/2006/relationships/printerSettings" Target="../printerSettings/printerSettings3.bin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pivotTable" Target="../pivotTables/pivotTable9.xml"/><Relationship Id="rId13" Type="http://schemas.openxmlformats.org/officeDocument/2006/relationships/drawing" Target="../drawings/drawing7.xml"/><Relationship Id="rId3" Type="http://schemas.openxmlformats.org/officeDocument/2006/relationships/pivotTable" Target="../pivotTables/pivotTable4.xml"/><Relationship Id="rId7" Type="http://schemas.openxmlformats.org/officeDocument/2006/relationships/pivotTable" Target="../pivotTables/pivotTable8.xml"/><Relationship Id="rId12" Type="http://schemas.openxmlformats.org/officeDocument/2006/relationships/printerSettings" Target="../printerSettings/printerSettings4.bin"/><Relationship Id="rId2" Type="http://schemas.openxmlformats.org/officeDocument/2006/relationships/pivotTable" Target="../pivotTables/pivotTable3.xml"/><Relationship Id="rId1" Type="http://schemas.openxmlformats.org/officeDocument/2006/relationships/pivotTable" Target="../pivotTables/pivotTable2.xml"/><Relationship Id="rId6" Type="http://schemas.openxmlformats.org/officeDocument/2006/relationships/pivotTable" Target="../pivotTables/pivotTable7.xml"/><Relationship Id="rId11" Type="http://schemas.openxmlformats.org/officeDocument/2006/relationships/pivotTable" Target="../pivotTables/pivotTable12.xml"/><Relationship Id="rId5" Type="http://schemas.openxmlformats.org/officeDocument/2006/relationships/pivotTable" Target="../pivotTables/pivotTable6.xml"/><Relationship Id="rId10" Type="http://schemas.openxmlformats.org/officeDocument/2006/relationships/pivotTable" Target="../pivotTables/pivotTable11.xml"/><Relationship Id="rId4" Type="http://schemas.openxmlformats.org/officeDocument/2006/relationships/pivotTable" Target="../pivotTables/pivotTable5.xml"/><Relationship Id="rId9" Type="http://schemas.openxmlformats.org/officeDocument/2006/relationships/pivotTable" Target="../pivotTables/pivotTable10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747381-40BA-4A4F-938E-1FBEA77BCDDC}">
  <sheetPr codeName="Feuil3"/>
  <dimension ref="A1"/>
  <sheetViews>
    <sheetView showGridLines="0" zoomScale="50" zoomScaleNormal="50" workbookViewId="0"/>
  </sheetViews>
  <sheetFormatPr baseColWidth="10" defaultRowHeight="14.5" x14ac:dyDescent="0.35"/>
  <cols>
    <col min="1" max="1" width="2.26953125" customWidth="1"/>
    <col min="25" max="25" width="2.81640625" customWidth="1"/>
  </cols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7674AE-B62E-437B-867E-42EB7ED5FCB6}">
  <sheetPr codeName="Feuil2">
    <tabColor rgb="FFD84356"/>
  </sheetPr>
  <dimension ref="A1"/>
  <sheetViews>
    <sheetView showGridLines="0" tabSelected="1" zoomScale="60" zoomScaleNormal="60" workbookViewId="0">
      <selection activeCell="R52" sqref="R52"/>
    </sheetView>
  </sheetViews>
  <sheetFormatPr baseColWidth="10" defaultColWidth="11.453125" defaultRowHeight="14.5" x14ac:dyDescent="0.35"/>
  <cols>
    <col min="1" max="16384" width="11.453125" style="38"/>
  </cols>
  <sheetData/>
  <pageMargins left="0.7" right="0.7" top="0.75" bottom="0.75" header="0.3" footer="0.3"/>
  <drawing r:id="rId1"/>
  <extLst>
    <ext xmlns:x14="http://schemas.microsoft.com/office/spreadsheetml/2009/9/main" uri="{A8765BA9-456A-4dab-B4F3-ACF838C121DE}">
      <x14:slicerList>
        <x14:slicer r:id="rId2"/>
      </x14:slicerList>
    </ext>
    <ext xmlns:x15="http://schemas.microsoft.com/office/spreadsheetml/2010/11/main" uri="{7E03D99C-DC04-49d9-9315-930204A7B6E9}">
      <x15:timelineRefs>
        <x15:timelineRef r:id="rId3"/>
      </x15:timelineRef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109773-845A-4643-A6DB-D0A6259719B9}">
  <sheetPr codeName="Feuil4">
    <tabColor rgb="FF13AEB0"/>
  </sheetPr>
  <dimension ref="A1"/>
  <sheetViews>
    <sheetView showGridLines="0" showRowColHeaders="0" zoomScale="50" zoomScaleNormal="50" workbookViewId="0">
      <selection activeCell="AD19" sqref="AD19"/>
    </sheetView>
  </sheetViews>
  <sheetFormatPr baseColWidth="10" defaultColWidth="11.453125" defaultRowHeight="14.5" x14ac:dyDescent="0.35"/>
  <cols>
    <col min="1" max="16384" width="11.453125" style="38"/>
  </cols>
  <sheetData/>
  <pageMargins left="0.7" right="0.7" top="0.75" bottom="0.75" header="0.3" footer="0.3"/>
  <drawing r:id="rId1"/>
  <extLst>
    <ext xmlns:x14="http://schemas.microsoft.com/office/spreadsheetml/2009/9/main" uri="{A8765BA9-456A-4dab-B4F3-ACF838C121DE}">
      <x14:slicerList>
        <x14:slicer r:id="rId2"/>
      </x14:slicerList>
    </ext>
    <ext xmlns:x15="http://schemas.microsoft.com/office/spreadsheetml/2010/11/main" uri="{7E03D99C-DC04-49d9-9315-930204A7B6E9}">
      <x15:timelineRefs>
        <x15:timelineRef r:id="rId3"/>
      </x15:timelineRef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1129BA-D2BE-41C0-B1F3-E828186DE061}">
  <sheetPr codeName="Feuil5">
    <tabColor rgb="FFE87D2D"/>
  </sheetPr>
  <dimension ref="D28:X47"/>
  <sheetViews>
    <sheetView showGridLines="0" showRowColHeaders="0" zoomScale="50" zoomScaleNormal="50" workbookViewId="0">
      <selection activeCell="AD42" sqref="AD42"/>
    </sheetView>
  </sheetViews>
  <sheetFormatPr baseColWidth="10" defaultColWidth="11.453125" defaultRowHeight="14.5" x14ac:dyDescent="0.35"/>
  <cols>
    <col min="1" max="4" width="11.453125" style="39"/>
    <col min="5" max="5" width="12.26953125" style="39" bestFit="1" customWidth="1"/>
    <col min="6" max="7" width="11.453125" style="39" customWidth="1"/>
    <col min="8" max="16384" width="11.453125" style="39"/>
  </cols>
  <sheetData>
    <row r="28" spans="4:24" x14ac:dyDescent="0.35">
      <c r="D28" s="14"/>
      <c r="E28" s="14"/>
      <c r="F28" s="14"/>
      <c r="G28" s="14"/>
      <c r="H28" s="14"/>
      <c r="I28" s="14"/>
      <c r="J28" s="14"/>
      <c r="K28" s="14"/>
      <c r="L28" s="14"/>
      <c r="M28" s="14"/>
      <c r="N28" s="14"/>
      <c r="O28" s="14"/>
      <c r="P28" s="14"/>
      <c r="Q28" s="14"/>
      <c r="R28" s="14"/>
      <c r="S28" s="14"/>
      <c r="T28" s="14"/>
      <c r="U28" s="14"/>
      <c r="V28" s="14"/>
      <c r="W28" s="14"/>
      <c r="X28" s="14"/>
    </row>
    <row r="29" spans="4:24" x14ac:dyDescent="0.35">
      <c r="D29" s="14"/>
      <c r="E29" s="30" t="s">
        <v>152</v>
      </c>
      <c r="F29" s="31" t="s">
        <v>167</v>
      </c>
      <c r="G29" s="32" t="s">
        <v>155</v>
      </c>
      <c r="H29" s="33" t="s">
        <v>168</v>
      </c>
      <c r="I29" s="14"/>
      <c r="J29" s="14"/>
      <c r="K29" s="14"/>
      <c r="L29" s="14"/>
      <c r="M29" s="14"/>
      <c r="N29" s="14"/>
      <c r="O29" s="14"/>
      <c r="P29" s="14"/>
      <c r="Q29" s="14"/>
      <c r="R29" s="14"/>
      <c r="S29" s="14"/>
      <c r="T29" s="14"/>
      <c r="U29" s="14"/>
      <c r="V29" s="14"/>
      <c r="W29" s="14"/>
      <c r="X29" s="14"/>
    </row>
    <row r="30" spans="4:24" x14ac:dyDescent="0.35">
      <c r="D30" s="14"/>
      <c r="E30" s="16" t="s">
        <v>95</v>
      </c>
      <c r="F30" s="26">
        <v>33</v>
      </c>
      <c r="G30" s="15">
        <v>36839.990000000005</v>
      </c>
      <c r="H30" s="27">
        <v>36839.990000000005</v>
      </c>
      <c r="I30" s="14"/>
      <c r="J30" s="14"/>
      <c r="K30" s="14"/>
      <c r="L30" s="14"/>
      <c r="M30" s="14"/>
      <c r="N30" s="14"/>
      <c r="O30" s="14"/>
      <c r="P30" s="14"/>
      <c r="Q30" s="14"/>
      <c r="R30" s="14"/>
      <c r="S30" s="14"/>
      <c r="T30" s="14"/>
      <c r="U30" s="14"/>
      <c r="V30" s="14"/>
      <c r="W30" s="14"/>
      <c r="X30" s="14"/>
    </row>
    <row r="31" spans="4:24" x14ac:dyDescent="0.35">
      <c r="D31" s="14"/>
      <c r="E31" s="37" t="s">
        <v>13</v>
      </c>
      <c r="F31" s="34">
        <v>4</v>
      </c>
      <c r="G31" s="35">
        <v>1291.5</v>
      </c>
      <c r="H31" s="36">
        <v>1291.5</v>
      </c>
      <c r="I31" s="14"/>
      <c r="J31" s="14"/>
      <c r="K31" s="14"/>
      <c r="L31" s="14"/>
      <c r="M31" s="14"/>
      <c r="N31" s="14"/>
      <c r="O31" s="14"/>
      <c r="P31" s="14"/>
      <c r="Q31" s="14"/>
      <c r="R31" s="14"/>
      <c r="S31" s="14"/>
      <c r="T31" s="14"/>
      <c r="U31" s="14"/>
      <c r="V31" s="14"/>
      <c r="W31" s="14"/>
      <c r="X31" s="14"/>
    </row>
    <row r="32" spans="4:24" x14ac:dyDescent="0.35">
      <c r="D32" s="14"/>
      <c r="E32" s="37" t="s">
        <v>69</v>
      </c>
      <c r="F32" s="34">
        <v>32</v>
      </c>
      <c r="G32" s="35">
        <v>43703</v>
      </c>
      <c r="H32" s="36">
        <v>43703</v>
      </c>
      <c r="I32" s="14"/>
      <c r="J32" s="14"/>
      <c r="K32" s="14"/>
      <c r="L32" s="14"/>
      <c r="M32" s="14"/>
      <c r="N32" s="14"/>
      <c r="O32" s="14"/>
      <c r="P32" s="14"/>
      <c r="Q32" s="14"/>
      <c r="R32" s="14"/>
      <c r="S32" s="14"/>
      <c r="T32" s="14"/>
      <c r="U32" s="14"/>
      <c r="V32" s="14"/>
      <c r="W32" s="14"/>
      <c r="X32" s="14"/>
    </row>
    <row r="33" spans="4:24" x14ac:dyDescent="0.35">
      <c r="D33" s="14"/>
      <c r="E33" s="37" t="s">
        <v>54</v>
      </c>
      <c r="F33" s="34">
        <v>25</v>
      </c>
      <c r="G33" s="35">
        <v>27005.38</v>
      </c>
      <c r="H33" s="36">
        <v>27005.38</v>
      </c>
      <c r="I33" s="14"/>
      <c r="J33" s="14"/>
      <c r="K33" s="14"/>
      <c r="L33" s="14"/>
      <c r="M33" s="14"/>
      <c r="N33" s="14"/>
      <c r="O33" s="14"/>
      <c r="P33" s="14"/>
      <c r="Q33" s="14"/>
      <c r="R33" s="14"/>
      <c r="S33" s="14"/>
      <c r="T33" s="14"/>
      <c r="U33" s="14"/>
      <c r="V33" s="14"/>
      <c r="W33" s="14"/>
      <c r="X33" s="14"/>
    </row>
    <row r="34" spans="4:24" x14ac:dyDescent="0.35">
      <c r="D34" s="14"/>
      <c r="E34" s="37" t="s">
        <v>47</v>
      </c>
      <c r="F34" s="34">
        <v>16</v>
      </c>
      <c r="G34" s="35">
        <v>16350.5</v>
      </c>
      <c r="H34" s="36">
        <v>16350.5</v>
      </c>
      <c r="I34" s="14"/>
      <c r="J34" s="14"/>
      <c r="K34" s="14"/>
      <c r="L34" s="14"/>
      <c r="M34" s="14"/>
      <c r="N34" s="14"/>
      <c r="O34" s="14"/>
      <c r="P34" s="14"/>
      <c r="Q34" s="14"/>
      <c r="R34" s="14"/>
      <c r="S34" s="14"/>
      <c r="T34" s="14"/>
      <c r="U34" s="14"/>
      <c r="V34" s="14"/>
      <c r="W34" s="14"/>
      <c r="X34" s="14"/>
    </row>
    <row r="35" spans="4:24" x14ac:dyDescent="0.35">
      <c r="D35" s="14"/>
      <c r="E35" s="37" t="s">
        <v>23</v>
      </c>
      <c r="F35" s="34">
        <v>31</v>
      </c>
      <c r="G35" s="35">
        <v>67180.5</v>
      </c>
      <c r="H35" s="36">
        <v>67180.5</v>
      </c>
      <c r="I35" s="14"/>
      <c r="J35" s="14"/>
      <c r="K35" s="14"/>
      <c r="L35" s="14"/>
      <c r="M35" s="14"/>
      <c r="N35" s="14"/>
      <c r="O35" s="14"/>
      <c r="P35" s="14"/>
      <c r="Q35" s="14"/>
      <c r="R35" s="14"/>
      <c r="S35" s="14"/>
      <c r="T35" s="14"/>
      <c r="U35" s="14"/>
      <c r="V35" s="14"/>
      <c r="W35" s="14"/>
      <c r="X35" s="14"/>
    </row>
    <row r="36" spans="4:24" x14ac:dyDescent="0.35">
      <c r="D36" s="14"/>
      <c r="E36" s="37" t="s">
        <v>61</v>
      </c>
      <c r="F36" s="34">
        <v>36</v>
      </c>
      <c r="G36" s="35">
        <v>37418</v>
      </c>
      <c r="H36" s="36">
        <v>37418</v>
      </c>
      <c r="I36" s="14"/>
      <c r="J36" s="14"/>
      <c r="K36" s="14"/>
      <c r="L36" s="14"/>
      <c r="M36" s="14"/>
      <c r="N36" s="14"/>
      <c r="O36" s="14"/>
      <c r="P36" s="14"/>
      <c r="Q36" s="14"/>
      <c r="R36" s="14"/>
      <c r="S36" s="14"/>
      <c r="T36" s="14"/>
      <c r="U36" s="14"/>
      <c r="V36" s="14"/>
      <c r="W36" s="14"/>
      <c r="X36" s="14"/>
    </row>
    <row r="37" spans="4:24" x14ac:dyDescent="0.35">
      <c r="D37" s="14"/>
      <c r="E37" s="37" t="s">
        <v>80</v>
      </c>
      <c r="F37" s="34">
        <v>7</v>
      </c>
      <c r="G37" s="35">
        <v>17204</v>
      </c>
      <c r="H37" s="36">
        <v>17204</v>
      </c>
      <c r="I37" s="14"/>
      <c r="J37" s="14"/>
      <c r="K37" s="14"/>
      <c r="L37" s="14"/>
      <c r="M37" s="14"/>
      <c r="N37" s="14"/>
      <c r="O37" s="14"/>
      <c r="P37" s="14"/>
      <c r="Q37" s="14"/>
      <c r="R37" s="14"/>
      <c r="S37" s="14"/>
      <c r="T37" s="14"/>
      <c r="U37" s="14"/>
      <c r="V37" s="14"/>
      <c r="W37" s="14"/>
      <c r="X37" s="14"/>
    </row>
    <row r="38" spans="4:24" x14ac:dyDescent="0.35">
      <c r="D38" s="14"/>
      <c r="E38" s="37" t="s">
        <v>38</v>
      </c>
      <c r="F38" s="34">
        <v>41</v>
      </c>
      <c r="G38" s="35">
        <v>50198.35</v>
      </c>
      <c r="H38" s="36">
        <v>50198.35</v>
      </c>
      <c r="I38" s="14"/>
      <c r="J38" s="14"/>
      <c r="K38" s="14"/>
      <c r="L38" s="14"/>
      <c r="M38" s="14"/>
      <c r="N38" s="14"/>
      <c r="O38" s="14"/>
      <c r="P38" s="14"/>
      <c r="Q38" s="14"/>
      <c r="R38" s="14"/>
      <c r="S38" s="14"/>
      <c r="T38" s="14"/>
      <c r="U38" s="14"/>
      <c r="V38" s="14"/>
      <c r="W38" s="14"/>
      <c r="X38" s="14"/>
    </row>
    <row r="39" spans="4:24" x14ac:dyDescent="0.35">
      <c r="D39" s="14"/>
      <c r="E39" s="37" t="s">
        <v>102</v>
      </c>
      <c r="F39" s="34">
        <v>26</v>
      </c>
      <c r="G39" s="35">
        <v>32530.6</v>
      </c>
      <c r="H39" s="36">
        <v>32530.6</v>
      </c>
      <c r="I39" s="14"/>
      <c r="J39" s="14"/>
      <c r="K39" s="14"/>
      <c r="L39" s="14"/>
      <c r="M39" s="14"/>
      <c r="N39" s="14"/>
      <c r="O39" s="14"/>
      <c r="P39" s="14"/>
      <c r="Q39" s="14"/>
      <c r="R39" s="14"/>
      <c r="S39" s="14"/>
      <c r="T39" s="14"/>
      <c r="U39" s="14"/>
      <c r="V39" s="14"/>
      <c r="W39" s="14"/>
      <c r="X39" s="14"/>
    </row>
    <row r="40" spans="4:24" x14ac:dyDescent="0.35">
      <c r="D40" s="14"/>
      <c r="E40" s="37" t="s">
        <v>74</v>
      </c>
      <c r="F40" s="34">
        <v>45</v>
      </c>
      <c r="G40" s="35">
        <v>29133.009999999995</v>
      </c>
      <c r="H40" s="36">
        <v>29133.009999999995</v>
      </c>
      <c r="I40" s="14"/>
      <c r="J40" s="14"/>
      <c r="K40" s="14"/>
      <c r="L40" s="14"/>
      <c r="M40" s="14"/>
      <c r="N40" s="14"/>
      <c r="O40" s="14"/>
      <c r="P40" s="14"/>
      <c r="Q40" s="14"/>
      <c r="R40" s="14"/>
      <c r="S40" s="14"/>
      <c r="T40" s="14"/>
      <c r="U40" s="14"/>
      <c r="V40" s="14"/>
      <c r="W40" s="14"/>
      <c r="X40" s="14"/>
    </row>
    <row r="41" spans="4:24" x14ac:dyDescent="0.35">
      <c r="D41" s="14"/>
      <c r="E41" s="37" t="s">
        <v>90</v>
      </c>
      <c r="F41" s="34">
        <v>25</v>
      </c>
      <c r="G41" s="35">
        <v>21937.08</v>
      </c>
      <c r="H41" s="36">
        <v>21937.08</v>
      </c>
      <c r="I41" s="14"/>
      <c r="J41" s="14"/>
      <c r="K41" s="14"/>
      <c r="L41" s="14"/>
      <c r="M41" s="14"/>
      <c r="N41" s="14"/>
      <c r="O41" s="14"/>
      <c r="P41" s="14"/>
      <c r="Q41" s="14"/>
      <c r="R41" s="14"/>
      <c r="S41" s="14"/>
      <c r="T41" s="14"/>
      <c r="U41" s="14"/>
      <c r="V41" s="14"/>
      <c r="W41" s="14"/>
      <c r="X41" s="14"/>
    </row>
    <row r="42" spans="4:24" x14ac:dyDescent="0.35">
      <c r="D42" s="14"/>
      <c r="E42" s="37" t="s">
        <v>30</v>
      </c>
      <c r="F42" s="34">
        <v>6</v>
      </c>
      <c r="G42" s="35">
        <v>14074</v>
      </c>
      <c r="H42" s="36">
        <v>14074</v>
      </c>
      <c r="I42" s="14"/>
      <c r="J42" s="14"/>
      <c r="K42" s="14"/>
      <c r="L42" s="14"/>
      <c r="M42" s="14"/>
      <c r="N42" s="14"/>
      <c r="O42" s="14"/>
      <c r="P42" s="14"/>
      <c r="Q42" s="14"/>
      <c r="R42" s="14"/>
      <c r="S42" s="14"/>
      <c r="T42" s="14"/>
      <c r="U42" s="14"/>
      <c r="V42" s="14"/>
      <c r="W42" s="14"/>
      <c r="X42" s="14"/>
    </row>
    <row r="43" spans="4:24" x14ac:dyDescent="0.35">
      <c r="D43" s="14"/>
      <c r="E43" s="37" t="s">
        <v>110</v>
      </c>
      <c r="F43" s="34">
        <v>12</v>
      </c>
      <c r="G43" s="35">
        <v>11962</v>
      </c>
      <c r="H43" s="36">
        <v>11962</v>
      </c>
      <c r="I43" s="14"/>
      <c r="J43" s="14"/>
      <c r="K43" s="14"/>
      <c r="L43" s="14"/>
      <c r="M43" s="14"/>
      <c r="N43" s="14"/>
      <c r="O43" s="14"/>
      <c r="P43" s="14"/>
      <c r="Q43" s="14"/>
      <c r="R43" s="14"/>
      <c r="S43" s="14"/>
      <c r="T43" s="14"/>
      <c r="U43" s="14"/>
      <c r="V43" s="14"/>
      <c r="W43" s="14"/>
      <c r="X43" s="14"/>
    </row>
    <row r="44" spans="4:24" x14ac:dyDescent="0.35">
      <c r="D44" s="14"/>
      <c r="E44" s="37" t="s">
        <v>114</v>
      </c>
      <c r="F44" s="34">
        <v>30</v>
      </c>
      <c r="G44" s="35">
        <v>28208.250000000007</v>
      </c>
      <c r="H44" s="36">
        <v>28208.250000000007</v>
      </c>
      <c r="I44" s="14"/>
      <c r="J44" s="14"/>
      <c r="K44" s="14"/>
      <c r="L44" s="14"/>
      <c r="M44" s="14"/>
      <c r="N44" s="14"/>
      <c r="O44" s="14"/>
      <c r="P44" s="14"/>
      <c r="Q44" s="14"/>
      <c r="R44" s="14"/>
      <c r="S44" s="14"/>
      <c r="T44" s="14"/>
      <c r="U44" s="14"/>
      <c r="V44" s="14"/>
      <c r="W44" s="14"/>
      <c r="X44" s="14"/>
    </row>
    <row r="45" spans="4:24" x14ac:dyDescent="0.35">
      <c r="D45" s="14"/>
      <c r="E45" s="14"/>
      <c r="F45" s="14"/>
      <c r="G45" s="14"/>
      <c r="H45" s="14"/>
      <c r="I45" s="14"/>
      <c r="J45" s="14"/>
      <c r="K45" s="14"/>
      <c r="L45" s="14"/>
      <c r="M45" s="14"/>
      <c r="N45" s="14"/>
      <c r="O45" s="14"/>
      <c r="P45" s="14"/>
      <c r="Q45" s="14"/>
      <c r="R45" s="14"/>
      <c r="S45" s="14"/>
      <c r="T45" s="14"/>
      <c r="U45" s="14"/>
      <c r="V45" s="14"/>
      <c r="W45" s="14"/>
      <c r="X45" s="14"/>
    </row>
    <row r="46" spans="4:24" x14ac:dyDescent="0.35">
      <c r="D46" s="14"/>
      <c r="E46" s="14"/>
      <c r="F46" s="14"/>
      <c r="G46" s="14"/>
      <c r="H46" s="14"/>
      <c r="I46" s="14"/>
      <c r="J46" s="14"/>
      <c r="K46" s="14"/>
      <c r="L46" s="14"/>
      <c r="M46" s="14"/>
      <c r="N46" s="14"/>
      <c r="O46" s="14"/>
      <c r="P46" s="14"/>
      <c r="Q46" s="14"/>
      <c r="R46" s="14"/>
      <c r="S46" s="14"/>
      <c r="T46" s="14"/>
      <c r="U46" s="14"/>
      <c r="V46" s="14"/>
      <c r="W46" s="14"/>
      <c r="X46" s="14"/>
    </row>
    <row r="47" spans="4:24" x14ac:dyDescent="0.35">
      <c r="D47" s="14"/>
      <c r="E47" s="14"/>
      <c r="F47" s="14"/>
      <c r="G47" s="14"/>
      <c r="H47" s="14"/>
      <c r="I47" s="14"/>
      <c r="J47" s="14"/>
      <c r="K47" s="14"/>
      <c r="L47" s="14"/>
      <c r="M47" s="14"/>
      <c r="N47" s="14"/>
      <c r="O47" s="14"/>
      <c r="P47" s="14"/>
      <c r="Q47" s="14"/>
      <c r="R47" s="14"/>
      <c r="S47" s="14"/>
      <c r="T47" s="14"/>
      <c r="U47" s="14"/>
      <c r="V47" s="14"/>
      <c r="W47" s="14"/>
      <c r="X47" s="14"/>
    </row>
  </sheetData>
  <conditionalFormatting pivot="1" sqref="H30:H44">
    <cfRule type="dataBar" priority="1">
      <dataBar showValue="0">
        <cfvo type="min"/>
        <cfvo type="max"/>
        <color rgb="FFE87D2D"/>
      </dataBar>
      <extLst>
        <ext xmlns:x14="http://schemas.microsoft.com/office/spreadsheetml/2009/9/main" uri="{B025F937-C7B1-47D3-B67F-A62EFF666E3E}">
          <x14:id>{B196DD84-1417-4FD3-9906-89E5031D365F}</x14:id>
        </ext>
      </extLst>
    </cfRule>
  </conditionalFormatting>
  <pageMargins left="0.7" right="0.7" top="0.75" bottom="0.75" header="0.3" footer="0.3"/>
  <pageSetup paperSize="9" orientation="portrait" r:id="rId2"/>
  <drawing r:id="rId3"/>
  <extLst>
    <ext xmlns:x14="http://schemas.microsoft.com/office/spreadsheetml/2009/9/main" uri="{78C0D931-6437-407d-A8EE-F0AAD7539E65}">
      <x14:conditionalFormattings>
        <x14:conditionalFormatting xmlns:xm="http://schemas.microsoft.com/office/excel/2006/main" pivot="1">
          <x14:cfRule type="dataBar" id="{B196DD84-1417-4FD3-9906-89E5031D365F}">
            <x14:dataBar minLength="0" maxLength="100" border="1" gradient="0">
              <x14:cfvo type="autoMin"/>
              <x14:cfvo type="autoMax"/>
              <x14:borderColor theme="0"/>
              <x14:negativeFillColor rgb="FFFF0000"/>
              <x14:axisColor rgb="FF000000"/>
            </x14:dataBar>
          </x14:cfRule>
          <xm:sqref>H30:H44</xm:sqref>
        </x14:conditionalFormatting>
      </x14:conditionalFormattings>
    </ext>
    <ext xmlns:x14="http://schemas.microsoft.com/office/spreadsheetml/2009/9/main" uri="{A8765BA9-456A-4dab-B4F3-ACF838C121DE}">
      <x14:slicerList>
        <x14:slicer r:id="rId4"/>
      </x14:slicerList>
    </ext>
    <ext xmlns:x15="http://schemas.microsoft.com/office/spreadsheetml/2010/11/main" uri="{7E03D99C-DC04-49d9-9315-930204A7B6E9}">
      <x15:timelineRefs>
        <x15:timelineRef r:id="rId5"/>
      </x15:timelineRefs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D87EB3-9F5F-432D-8495-79A65896445A}">
  <sheetPr codeName="Feuil1">
    <tabColor rgb="FF3B4F68"/>
  </sheetPr>
  <dimension ref="A1"/>
  <sheetViews>
    <sheetView showGridLines="0" showRowColHeaders="0" zoomScale="60" zoomScaleNormal="60" workbookViewId="0">
      <selection activeCell="AB21" sqref="AB21"/>
    </sheetView>
  </sheetViews>
  <sheetFormatPr baseColWidth="10" defaultColWidth="11.453125" defaultRowHeight="14.5" x14ac:dyDescent="0.35"/>
  <cols>
    <col min="1" max="4" width="11.453125" style="38"/>
    <col min="5" max="5" width="12.26953125" style="38" bestFit="1" customWidth="1"/>
    <col min="6" max="7" width="11.453125" style="38" customWidth="1"/>
    <col min="8" max="16384" width="11.453125" style="38"/>
  </cols>
  <sheetData/>
  <pageMargins left="0.7" right="0.7" top="0.75" bottom="0.75" header="0.3" footer="0.3"/>
  <pageSetup paperSize="9" orientation="portrait" r:id="rId1"/>
  <drawing r:id="rId2"/>
  <extLst>
    <ext xmlns:x14="http://schemas.microsoft.com/office/spreadsheetml/2009/9/main" uri="{A8765BA9-456A-4dab-B4F3-ACF838C121DE}">
      <x14:slicerList>
        <x14:slicer r:id="rId3"/>
      </x14:slicerList>
    </ext>
    <ext xmlns:x15="http://schemas.microsoft.com/office/spreadsheetml/2010/11/main" uri="{7E03D99C-DC04-49d9-9315-930204A7B6E9}">
      <x15:timelineRefs>
        <x15:timelineRef r:id="rId4"/>
      </x15:timelineRefs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Feuil51"/>
  <dimension ref="A1:AA370"/>
  <sheetViews>
    <sheetView showGridLines="0" showRowColHeaders="0" zoomScaleNormal="100" workbookViewId="0">
      <selection activeCell="J11" sqref="J11"/>
    </sheetView>
  </sheetViews>
  <sheetFormatPr baseColWidth="10" defaultColWidth="9.1796875" defaultRowHeight="14.5" x14ac:dyDescent="0.35"/>
  <cols>
    <col min="1" max="1" width="10.1796875" style="3" customWidth="1"/>
    <col min="2" max="2" width="16.7265625" customWidth="1"/>
    <col min="3" max="3" width="11.1796875" bestFit="1" customWidth="1"/>
    <col min="4" max="4" width="13.26953125" bestFit="1" customWidth="1"/>
    <col min="5" max="5" width="15.1796875" hidden="1" customWidth="1"/>
    <col min="6" max="6" width="14.26953125" hidden="1" customWidth="1"/>
    <col min="7" max="7" width="11.81640625" hidden="1" customWidth="1"/>
    <col min="8" max="8" width="15.1796875" hidden="1" customWidth="1"/>
    <col min="9" max="9" width="26.81640625" customWidth="1"/>
    <col min="10" max="10" width="18.81640625" customWidth="1"/>
    <col min="11" max="11" width="19.7265625" bestFit="1" customWidth="1"/>
    <col min="12" max="12" width="12.453125" hidden="1" customWidth="1"/>
    <col min="13" max="13" width="17.453125" hidden="1" customWidth="1"/>
    <col min="14" max="14" width="19.453125" hidden="1" customWidth="1"/>
    <col min="15" max="15" width="21.54296875" hidden="1" customWidth="1"/>
    <col min="16" max="16" width="14.54296875" hidden="1" customWidth="1"/>
    <col min="17" max="17" width="12.54296875" hidden="1" customWidth="1"/>
    <col min="18" max="18" width="12" hidden="1" customWidth="1"/>
    <col min="19" max="20" width="21.453125" hidden="1" customWidth="1"/>
    <col min="21" max="21" width="15.26953125" customWidth="1"/>
    <col min="22" max="22" width="22.1796875" customWidth="1"/>
    <col min="23" max="23" width="14.453125" style="1" bestFit="1" customWidth="1"/>
    <col min="24" max="24" width="12.26953125" customWidth="1"/>
    <col min="25" max="25" width="10.7265625" style="1" customWidth="1"/>
    <col min="26" max="26" width="17.453125" style="1" bestFit="1" customWidth="1"/>
    <col min="27" max="27" width="20.54296875" customWidth="1"/>
    <col min="30" max="30" width="24.81640625" customWidth="1"/>
    <col min="31" max="31" width="17.54296875" customWidth="1"/>
  </cols>
  <sheetData>
    <row r="1" spans="1:27" s="4" customFormat="1" x14ac:dyDescent="0.35">
      <c r="A1" s="7" t="s">
        <v>135</v>
      </c>
      <c r="B1" s="4" t="s">
        <v>134</v>
      </c>
      <c r="C1" s="4" t="s">
        <v>136</v>
      </c>
      <c r="D1" s="4" t="s">
        <v>137</v>
      </c>
      <c r="E1" s="4" t="s">
        <v>138</v>
      </c>
      <c r="F1" s="4" t="s">
        <v>139</v>
      </c>
      <c r="G1" s="4" t="s">
        <v>140</v>
      </c>
      <c r="H1" s="4" t="s">
        <v>141</v>
      </c>
      <c r="I1" s="4" t="s">
        <v>169</v>
      </c>
      <c r="J1" s="4" t="s">
        <v>142</v>
      </c>
      <c r="K1" s="4" t="s">
        <v>125</v>
      </c>
      <c r="L1" s="4" t="s">
        <v>6</v>
      </c>
      <c r="M1" s="4" t="s">
        <v>7</v>
      </c>
      <c r="N1" s="4" t="s">
        <v>0</v>
      </c>
      <c r="O1" s="4" t="s">
        <v>1</v>
      </c>
      <c r="P1" s="4" t="s">
        <v>2</v>
      </c>
      <c r="Q1" s="4" t="s">
        <v>3</v>
      </c>
      <c r="R1" s="4" t="s">
        <v>4</v>
      </c>
      <c r="S1" s="4" t="s">
        <v>5</v>
      </c>
      <c r="T1" s="4" t="s">
        <v>147</v>
      </c>
      <c r="U1" s="4" t="s">
        <v>146</v>
      </c>
      <c r="V1" s="4" t="s">
        <v>145</v>
      </c>
      <c r="W1" s="8" t="s">
        <v>144</v>
      </c>
      <c r="X1" s="4" t="s">
        <v>143</v>
      </c>
      <c r="Y1" s="8" t="s">
        <v>8</v>
      </c>
      <c r="Z1" s="8" t="s">
        <v>151</v>
      </c>
      <c r="AA1" s="4" t="s">
        <v>165</v>
      </c>
    </row>
    <row r="2" spans="1:27" x14ac:dyDescent="0.35">
      <c r="A2" s="3">
        <v>1001</v>
      </c>
      <c r="B2" s="11">
        <v>44223</v>
      </c>
      <c r="C2" s="3">
        <v>27</v>
      </c>
      <c r="D2" t="s">
        <v>13</v>
      </c>
      <c r="E2" t="s">
        <v>10</v>
      </c>
      <c r="F2" t="s">
        <v>11</v>
      </c>
      <c r="G2" t="s">
        <v>12</v>
      </c>
      <c r="H2">
        <v>99999</v>
      </c>
      <c r="I2" t="s">
        <v>172</v>
      </c>
      <c r="J2" t="s">
        <v>31</v>
      </c>
      <c r="K2" t="s">
        <v>129</v>
      </c>
      <c r="L2" s="6">
        <v>41668</v>
      </c>
      <c r="M2" t="s">
        <v>14</v>
      </c>
      <c r="N2" t="s">
        <v>9</v>
      </c>
      <c r="O2" t="s">
        <v>10</v>
      </c>
      <c r="P2" t="s">
        <v>11</v>
      </c>
      <c r="Q2" t="s">
        <v>12</v>
      </c>
      <c r="R2">
        <v>99999</v>
      </c>
      <c r="S2" t="s">
        <v>133</v>
      </c>
      <c r="T2" t="s">
        <v>148</v>
      </c>
      <c r="U2" t="s">
        <v>15</v>
      </c>
      <c r="V2" t="s">
        <v>16</v>
      </c>
      <c r="W2" s="2">
        <v>14</v>
      </c>
      <c r="X2">
        <v>49</v>
      </c>
      <c r="Y2" s="1">
        <v>686</v>
      </c>
      <c r="Z2" s="1">
        <v>66.542000000000002</v>
      </c>
      <c r="AA2">
        <f>DAY(TableauSource[[#This Row],[Date Cdme]])</f>
        <v>27</v>
      </c>
    </row>
    <row r="3" spans="1:27" x14ac:dyDescent="0.35">
      <c r="A3" s="3">
        <v>1002</v>
      </c>
      <c r="B3" s="11">
        <v>44223</v>
      </c>
      <c r="C3" s="3">
        <v>27</v>
      </c>
      <c r="D3" t="s">
        <v>13</v>
      </c>
      <c r="E3" t="s">
        <v>10</v>
      </c>
      <c r="F3" t="s">
        <v>11</v>
      </c>
      <c r="G3" t="s">
        <v>12</v>
      </c>
      <c r="H3">
        <v>99999</v>
      </c>
      <c r="I3" t="s">
        <v>172</v>
      </c>
      <c r="J3" t="s">
        <v>31</v>
      </c>
      <c r="K3" t="s">
        <v>129</v>
      </c>
      <c r="L3" s="6">
        <v>41669</v>
      </c>
      <c r="M3" t="s">
        <v>14</v>
      </c>
      <c r="N3" t="s">
        <v>9</v>
      </c>
      <c r="O3" t="s">
        <v>10</v>
      </c>
      <c r="P3" t="s">
        <v>11</v>
      </c>
      <c r="Q3" t="s">
        <v>12</v>
      </c>
      <c r="R3">
        <v>99999</v>
      </c>
      <c r="S3" t="s">
        <v>133</v>
      </c>
      <c r="T3" t="s">
        <v>148</v>
      </c>
      <c r="U3" t="s">
        <v>17</v>
      </c>
      <c r="V3" t="s">
        <v>18</v>
      </c>
      <c r="W3" s="1">
        <v>3.5</v>
      </c>
      <c r="X3">
        <v>47</v>
      </c>
      <c r="Y3" s="1">
        <v>164.5</v>
      </c>
      <c r="Z3" s="1">
        <v>16.6145</v>
      </c>
      <c r="AA3">
        <f>DAY(TableauSource[[#This Row],[Date Cdme]])</f>
        <v>27</v>
      </c>
    </row>
    <row r="4" spans="1:27" x14ac:dyDescent="0.35">
      <c r="A4" s="3">
        <v>1003</v>
      </c>
      <c r="B4" s="11">
        <v>44200</v>
      </c>
      <c r="C4" s="3">
        <v>4</v>
      </c>
      <c r="D4" t="s">
        <v>23</v>
      </c>
      <c r="E4" t="s">
        <v>20</v>
      </c>
      <c r="F4" t="s">
        <v>21</v>
      </c>
      <c r="G4" t="s">
        <v>22</v>
      </c>
      <c r="H4">
        <v>99999</v>
      </c>
      <c r="I4" t="s">
        <v>175</v>
      </c>
      <c r="J4" t="s">
        <v>117</v>
      </c>
      <c r="K4" t="s">
        <v>130</v>
      </c>
      <c r="L4" s="6">
        <v>41670</v>
      </c>
      <c r="M4" t="s">
        <v>25</v>
      </c>
      <c r="N4" t="s">
        <v>19</v>
      </c>
      <c r="O4" t="s">
        <v>20</v>
      </c>
      <c r="P4" t="s">
        <v>21</v>
      </c>
      <c r="Q4" t="s">
        <v>22</v>
      </c>
      <c r="R4">
        <v>99999</v>
      </c>
      <c r="S4" t="s">
        <v>133</v>
      </c>
      <c r="T4" t="s">
        <v>149</v>
      </c>
      <c r="U4" t="s">
        <v>26</v>
      </c>
      <c r="V4" t="s">
        <v>18</v>
      </c>
      <c r="W4" s="1">
        <v>30</v>
      </c>
      <c r="X4">
        <v>69</v>
      </c>
      <c r="Y4" s="1">
        <v>2070</v>
      </c>
      <c r="Z4" s="1">
        <v>198.72</v>
      </c>
      <c r="AA4">
        <f>DAY(TableauSource[[#This Row],[Date Cdme]])</f>
        <v>4</v>
      </c>
    </row>
    <row r="5" spans="1:27" x14ac:dyDescent="0.35">
      <c r="A5" s="3">
        <v>1004</v>
      </c>
      <c r="B5" s="11">
        <v>44201</v>
      </c>
      <c r="C5" s="3">
        <v>4</v>
      </c>
      <c r="D5" t="s">
        <v>23</v>
      </c>
      <c r="E5" t="s">
        <v>20</v>
      </c>
      <c r="F5" t="s">
        <v>21</v>
      </c>
      <c r="G5" t="s">
        <v>22</v>
      </c>
      <c r="H5">
        <v>99999</v>
      </c>
      <c r="I5" t="s">
        <v>175</v>
      </c>
      <c r="J5" t="s">
        <v>117</v>
      </c>
      <c r="K5" t="s">
        <v>130</v>
      </c>
      <c r="L5" s="6">
        <v>41671</v>
      </c>
      <c r="M5" t="s">
        <v>25</v>
      </c>
      <c r="N5" t="s">
        <v>19</v>
      </c>
      <c r="O5" t="s">
        <v>20</v>
      </c>
      <c r="P5" t="s">
        <v>21</v>
      </c>
      <c r="Q5" t="s">
        <v>22</v>
      </c>
      <c r="R5">
        <v>99999</v>
      </c>
      <c r="S5" t="s">
        <v>133</v>
      </c>
      <c r="T5" t="s">
        <v>149</v>
      </c>
      <c r="U5" t="s">
        <v>27</v>
      </c>
      <c r="V5" t="s">
        <v>18</v>
      </c>
      <c r="W5" s="1">
        <v>53</v>
      </c>
      <c r="X5">
        <v>89</v>
      </c>
      <c r="Y5" s="1">
        <v>4717</v>
      </c>
      <c r="Z5" s="1">
        <v>448.11500000000001</v>
      </c>
      <c r="AA5">
        <f>DAY(TableauSource[[#This Row],[Date Cdme]])</f>
        <v>5</v>
      </c>
    </row>
    <row r="6" spans="1:27" x14ac:dyDescent="0.35">
      <c r="A6" s="3">
        <v>1005</v>
      </c>
      <c r="B6" s="11">
        <v>44200</v>
      </c>
      <c r="C6" s="3">
        <v>4</v>
      </c>
      <c r="D6" t="s">
        <v>23</v>
      </c>
      <c r="E6" t="s">
        <v>20</v>
      </c>
      <c r="F6" t="s">
        <v>21</v>
      </c>
      <c r="G6" t="s">
        <v>22</v>
      </c>
      <c r="H6">
        <v>99999</v>
      </c>
      <c r="I6" t="s">
        <v>175</v>
      </c>
      <c r="J6" t="s">
        <v>117</v>
      </c>
      <c r="K6" t="s">
        <v>130</v>
      </c>
      <c r="L6" s="6">
        <v>41672</v>
      </c>
      <c r="M6" t="s">
        <v>25</v>
      </c>
      <c r="N6" t="s">
        <v>19</v>
      </c>
      <c r="O6" t="s">
        <v>20</v>
      </c>
      <c r="P6" t="s">
        <v>21</v>
      </c>
      <c r="Q6" t="s">
        <v>22</v>
      </c>
      <c r="R6">
        <v>99999</v>
      </c>
      <c r="S6" t="s">
        <v>133</v>
      </c>
      <c r="T6" t="s">
        <v>149</v>
      </c>
      <c r="U6" t="s">
        <v>17</v>
      </c>
      <c r="V6" t="s">
        <v>18</v>
      </c>
      <c r="W6" s="1">
        <v>3.5</v>
      </c>
      <c r="X6">
        <v>11</v>
      </c>
      <c r="Y6" s="1">
        <v>38.5</v>
      </c>
      <c r="Z6" s="1">
        <v>3.7345000000000002</v>
      </c>
      <c r="AA6">
        <f>DAY(TableauSource[[#This Row],[Date Cdme]])</f>
        <v>4</v>
      </c>
    </row>
    <row r="7" spans="1:27" x14ac:dyDescent="0.35">
      <c r="A7" s="3">
        <v>1006</v>
      </c>
      <c r="B7" s="11">
        <v>44208</v>
      </c>
      <c r="C7" s="3">
        <v>12</v>
      </c>
      <c r="D7" t="s">
        <v>30</v>
      </c>
      <c r="E7" t="s">
        <v>29</v>
      </c>
      <c r="F7" t="s">
        <v>11</v>
      </c>
      <c r="G7" t="s">
        <v>12</v>
      </c>
      <c r="H7">
        <v>99999</v>
      </c>
      <c r="I7" t="s">
        <v>179</v>
      </c>
      <c r="J7" t="s">
        <v>31</v>
      </c>
      <c r="K7" t="s">
        <v>132</v>
      </c>
      <c r="L7" s="6">
        <v>41673</v>
      </c>
      <c r="M7" t="s">
        <v>14</v>
      </c>
      <c r="N7" t="s">
        <v>28</v>
      </c>
      <c r="O7" t="s">
        <v>29</v>
      </c>
      <c r="P7" t="s">
        <v>11</v>
      </c>
      <c r="Q7" t="s">
        <v>12</v>
      </c>
      <c r="R7">
        <v>99999</v>
      </c>
      <c r="S7" t="s">
        <v>133</v>
      </c>
      <c r="T7" t="s">
        <v>149</v>
      </c>
      <c r="U7" t="s">
        <v>32</v>
      </c>
      <c r="V7" t="s">
        <v>16</v>
      </c>
      <c r="W7" s="1">
        <v>18</v>
      </c>
      <c r="X7">
        <v>81</v>
      </c>
      <c r="Y7" s="1">
        <v>1458</v>
      </c>
      <c r="Z7" s="1">
        <v>141.42600000000002</v>
      </c>
      <c r="AA7">
        <f>DAY(TableauSource[[#This Row],[Date Cdme]])</f>
        <v>12</v>
      </c>
    </row>
    <row r="8" spans="1:27" x14ac:dyDescent="0.35">
      <c r="A8" s="3">
        <v>1007</v>
      </c>
      <c r="B8" s="11">
        <v>44208</v>
      </c>
      <c r="C8" s="3">
        <v>12</v>
      </c>
      <c r="D8" t="s">
        <v>30</v>
      </c>
      <c r="E8" t="s">
        <v>29</v>
      </c>
      <c r="F8" t="s">
        <v>11</v>
      </c>
      <c r="G8" t="s">
        <v>12</v>
      </c>
      <c r="H8">
        <v>99999</v>
      </c>
      <c r="I8" t="s">
        <v>179</v>
      </c>
      <c r="J8" t="s">
        <v>31</v>
      </c>
      <c r="K8" t="s">
        <v>132</v>
      </c>
      <c r="L8" s="6">
        <v>41674</v>
      </c>
      <c r="M8" t="s">
        <v>14</v>
      </c>
      <c r="N8" t="s">
        <v>28</v>
      </c>
      <c r="O8" t="s">
        <v>29</v>
      </c>
      <c r="P8" t="s">
        <v>11</v>
      </c>
      <c r="Q8" t="s">
        <v>12</v>
      </c>
      <c r="R8">
        <v>99999</v>
      </c>
      <c r="S8" t="s">
        <v>133</v>
      </c>
      <c r="T8" t="s">
        <v>149</v>
      </c>
      <c r="U8" t="s">
        <v>33</v>
      </c>
      <c r="V8" t="s">
        <v>16</v>
      </c>
      <c r="W8" s="1">
        <v>46</v>
      </c>
      <c r="X8">
        <v>44</v>
      </c>
      <c r="Y8" s="1">
        <v>2024</v>
      </c>
      <c r="Z8" s="1">
        <v>198.352</v>
      </c>
      <c r="AA8">
        <f>DAY(TableauSource[[#This Row],[Date Cdme]])</f>
        <v>12</v>
      </c>
    </row>
    <row r="9" spans="1:27" x14ac:dyDescent="0.35">
      <c r="A9" s="3">
        <v>1008</v>
      </c>
      <c r="B9" s="11">
        <v>44204</v>
      </c>
      <c r="C9" s="3">
        <v>8</v>
      </c>
      <c r="D9" t="s">
        <v>38</v>
      </c>
      <c r="E9" t="s">
        <v>35</v>
      </c>
      <c r="F9" t="s">
        <v>36</v>
      </c>
      <c r="G9" t="s">
        <v>37</v>
      </c>
      <c r="H9">
        <v>99999</v>
      </c>
      <c r="I9" t="s">
        <v>176</v>
      </c>
      <c r="J9" t="s">
        <v>81</v>
      </c>
      <c r="K9" t="s">
        <v>131</v>
      </c>
      <c r="L9" s="6">
        <v>41675</v>
      </c>
      <c r="M9" t="s">
        <v>40</v>
      </c>
      <c r="N9" t="s">
        <v>34</v>
      </c>
      <c r="O9" t="s">
        <v>35</v>
      </c>
      <c r="P9" t="s">
        <v>36</v>
      </c>
      <c r="Q9" t="s">
        <v>37</v>
      </c>
      <c r="R9">
        <v>99999</v>
      </c>
      <c r="S9" t="s">
        <v>133</v>
      </c>
      <c r="T9" t="s">
        <v>149</v>
      </c>
      <c r="U9" t="s">
        <v>41</v>
      </c>
      <c r="V9" t="s">
        <v>42</v>
      </c>
      <c r="W9" s="1">
        <v>9.1999999999999993</v>
      </c>
      <c r="X9">
        <v>38</v>
      </c>
      <c r="Y9" s="1">
        <v>349.59999999999997</v>
      </c>
      <c r="Z9" s="1">
        <v>36.008800000000001</v>
      </c>
      <c r="AA9">
        <f>DAY(TableauSource[[#This Row],[Date Cdme]])</f>
        <v>8</v>
      </c>
    </row>
    <row r="10" spans="1:27" x14ac:dyDescent="0.35">
      <c r="A10" s="3">
        <v>1009</v>
      </c>
      <c r="B10" s="11">
        <v>44200</v>
      </c>
      <c r="C10" s="3">
        <v>4</v>
      </c>
      <c r="D10" t="s">
        <v>23</v>
      </c>
      <c r="E10" t="s">
        <v>20</v>
      </c>
      <c r="F10" t="s">
        <v>21</v>
      </c>
      <c r="G10" t="s">
        <v>22</v>
      </c>
      <c r="H10">
        <v>99999</v>
      </c>
      <c r="I10" t="s">
        <v>175</v>
      </c>
      <c r="J10" t="s">
        <v>117</v>
      </c>
      <c r="K10" t="s">
        <v>130</v>
      </c>
      <c r="L10" s="6">
        <v>41676</v>
      </c>
      <c r="M10" t="s">
        <v>40</v>
      </c>
      <c r="N10" t="s">
        <v>19</v>
      </c>
      <c r="O10" t="s">
        <v>20</v>
      </c>
      <c r="P10" t="s">
        <v>21</v>
      </c>
      <c r="Q10" t="s">
        <v>22</v>
      </c>
      <c r="R10">
        <v>99999</v>
      </c>
      <c r="S10" t="s">
        <v>133</v>
      </c>
      <c r="T10" t="s">
        <v>148</v>
      </c>
      <c r="U10" t="s">
        <v>41</v>
      </c>
      <c r="V10" t="s">
        <v>42</v>
      </c>
      <c r="W10" s="1">
        <v>9.1999999999999993</v>
      </c>
      <c r="X10">
        <v>88</v>
      </c>
      <c r="Y10" s="1">
        <v>809.59999999999991</v>
      </c>
      <c r="Z10" s="1">
        <v>79.340799999999987</v>
      </c>
      <c r="AA10">
        <f>DAY(TableauSource[[#This Row],[Date Cdme]])</f>
        <v>4</v>
      </c>
    </row>
    <row r="11" spans="1:27" x14ac:dyDescent="0.35">
      <c r="A11" s="3">
        <v>1010</v>
      </c>
      <c r="B11" s="11">
        <v>44225</v>
      </c>
      <c r="C11" s="3">
        <v>29</v>
      </c>
      <c r="D11" t="s">
        <v>47</v>
      </c>
      <c r="E11" t="s">
        <v>44</v>
      </c>
      <c r="F11" t="s">
        <v>45</v>
      </c>
      <c r="G11" t="s">
        <v>46</v>
      </c>
      <c r="H11">
        <v>99999</v>
      </c>
      <c r="I11" t="s">
        <v>173</v>
      </c>
      <c r="J11" t="s">
        <v>24</v>
      </c>
      <c r="K11" t="s">
        <v>129</v>
      </c>
      <c r="L11" s="6">
        <v>41677</v>
      </c>
      <c r="M11" t="s">
        <v>14</v>
      </c>
      <c r="N11" t="s">
        <v>43</v>
      </c>
      <c r="O11" t="s">
        <v>44</v>
      </c>
      <c r="P11" t="s">
        <v>45</v>
      </c>
      <c r="Q11" t="s">
        <v>46</v>
      </c>
      <c r="R11">
        <v>99999</v>
      </c>
      <c r="S11" t="s">
        <v>133</v>
      </c>
      <c r="T11" t="s">
        <v>148</v>
      </c>
      <c r="U11" t="s">
        <v>48</v>
      </c>
      <c r="V11" t="s">
        <v>49</v>
      </c>
      <c r="W11" s="1">
        <v>12.75</v>
      </c>
      <c r="X11">
        <v>94</v>
      </c>
      <c r="Y11" s="1">
        <v>1198.5</v>
      </c>
      <c r="Z11" s="1">
        <v>122.24700000000001</v>
      </c>
      <c r="AA11">
        <f>DAY(TableauSource[[#This Row],[Date Cdme]])</f>
        <v>29</v>
      </c>
    </row>
    <row r="12" spans="1:27" x14ac:dyDescent="0.35">
      <c r="A12" s="3">
        <v>1011</v>
      </c>
      <c r="B12" s="11">
        <v>44199</v>
      </c>
      <c r="C12" s="3">
        <v>3</v>
      </c>
      <c r="D12" t="s">
        <v>54</v>
      </c>
      <c r="E12" t="s">
        <v>51</v>
      </c>
      <c r="F12" t="s">
        <v>52</v>
      </c>
      <c r="G12" t="s">
        <v>53</v>
      </c>
      <c r="H12">
        <v>99999</v>
      </c>
      <c r="I12" t="s">
        <v>178</v>
      </c>
      <c r="J12" t="s">
        <v>31</v>
      </c>
      <c r="K12" t="s">
        <v>129</v>
      </c>
      <c r="L12" s="6">
        <v>41678</v>
      </c>
      <c r="M12" t="s">
        <v>14</v>
      </c>
      <c r="N12" t="s">
        <v>50</v>
      </c>
      <c r="O12" t="s">
        <v>51</v>
      </c>
      <c r="P12" t="s">
        <v>52</v>
      </c>
      <c r="Q12" t="s">
        <v>53</v>
      </c>
      <c r="R12">
        <v>99999</v>
      </c>
      <c r="S12" t="s">
        <v>133</v>
      </c>
      <c r="T12" t="s">
        <v>150</v>
      </c>
      <c r="U12" t="s">
        <v>55</v>
      </c>
      <c r="V12" t="s">
        <v>56</v>
      </c>
      <c r="W12" s="1">
        <v>9.65</v>
      </c>
      <c r="X12">
        <v>91</v>
      </c>
      <c r="Y12" s="1">
        <v>878.15</v>
      </c>
      <c r="Z12" s="1">
        <v>92.205749999999995</v>
      </c>
      <c r="AA12">
        <f>DAY(TableauSource[[#This Row],[Date Cdme]])</f>
        <v>3</v>
      </c>
    </row>
    <row r="13" spans="1:27" x14ac:dyDescent="0.35">
      <c r="A13" s="3">
        <v>1012</v>
      </c>
      <c r="B13" s="11">
        <v>44202</v>
      </c>
      <c r="C13" s="3">
        <v>6</v>
      </c>
      <c r="D13" t="s">
        <v>61</v>
      </c>
      <c r="E13" t="s">
        <v>58</v>
      </c>
      <c r="F13" t="s">
        <v>59</v>
      </c>
      <c r="G13" t="s">
        <v>60</v>
      </c>
      <c r="H13">
        <v>99999</v>
      </c>
      <c r="I13" t="s">
        <v>182</v>
      </c>
      <c r="J13" t="s">
        <v>39</v>
      </c>
      <c r="K13" t="s">
        <v>131</v>
      </c>
      <c r="L13" s="6">
        <v>41679</v>
      </c>
      <c r="M13" t="s">
        <v>14</v>
      </c>
      <c r="N13" t="s">
        <v>57</v>
      </c>
      <c r="O13" t="s">
        <v>58</v>
      </c>
      <c r="P13" t="s">
        <v>59</v>
      </c>
      <c r="Q13" t="s">
        <v>60</v>
      </c>
      <c r="R13">
        <v>99999</v>
      </c>
      <c r="S13" t="s">
        <v>133</v>
      </c>
      <c r="T13" t="s">
        <v>149</v>
      </c>
      <c r="U13" t="s">
        <v>63</v>
      </c>
      <c r="V13" t="s">
        <v>64</v>
      </c>
      <c r="W13" s="1">
        <v>40</v>
      </c>
      <c r="X13">
        <v>32</v>
      </c>
      <c r="Y13" s="1">
        <v>1280</v>
      </c>
      <c r="Z13" s="1">
        <v>133.12</v>
      </c>
      <c r="AA13">
        <f>DAY(TableauSource[[#This Row],[Date Cdme]])</f>
        <v>6</v>
      </c>
    </row>
    <row r="14" spans="1:27" x14ac:dyDescent="0.35">
      <c r="A14" s="3">
        <v>1013</v>
      </c>
      <c r="B14" s="11">
        <v>44224</v>
      </c>
      <c r="C14" s="3">
        <v>28</v>
      </c>
      <c r="D14" t="s">
        <v>69</v>
      </c>
      <c r="E14" t="s">
        <v>66</v>
      </c>
      <c r="F14" t="s">
        <v>67</v>
      </c>
      <c r="G14" t="s">
        <v>68</v>
      </c>
      <c r="H14">
        <v>99999</v>
      </c>
      <c r="I14" t="s">
        <v>170</v>
      </c>
      <c r="J14" t="s">
        <v>126</v>
      </c>
      <c r="K14" t="s">
        <v>132</v>
      </c>
      <c r="L14" s="6">
        <v>41680</v>
      </c>
      <c r="M14" t="s">
        <v>40</v>
      </c>
      <c r="N14" t="s">
        <v>65</v>
      </c>
      <c r="O14" t="s">
        <v>66</v>
      </c>
      <c r="P14" t="s">
        <v>67</v>
      </c>
      <c r="Q14" t="s">
        <v>68</v>
      </c>
      <c r="R14">
        <v>99999</v>
      </c>
      <c r="S14" t="s">
        <v>133</v>
      </c>
      <c r="T14" t="s">
        <v>148</v>
      </c>
      <c r="U14" t="s">
        <v>33</v>
      </c>
      <c r="V14" t="s">
        <v>16</v>
      </c>
      <c r="W14" s="1">
        <v>46</v>
      </c>
      <c r="X14">
        <v>55</v>
      </c>
      <c r="Y14" s="1">
        <v>2530</v>
      </c>
      <c r="Z14" s="1">
        <v>253</v>
      </c>
      <c r="AA14">
        <f>DAY(TableauSource[[#This Row],[Date Cdme]])</f>
        <v>28</v>
      </c>
    </row>
    <row r="15" spans="1:27" x14ac:dyDescent="0.35">
      <c r="A15" s="3">
        <v>1014</v>
      </c>
      <c r="B15" s="11">
        <v>44204</v>
      </c>
      <c r="C15" s="3">
        <v>8</v>
      </c>
      <c r="D15" t="s">
        <v>38</v>
      </c>
      <c r="E15" t="s">
        <v>35</v>
      </c>
      <c r="F15" t="s">
        <v>36</v>
      </c>
      <c r="G15" t="s">
        <v>37</v>
      </c>
      <c r="H15">
        <v>99999</v>
      </c>
      <c r="I15" t="s">
        <v>176</v>
      </c>
      <c r="J15" t="s">
        <v>81</v>
      </c>
      <c r="K15" t="s">
        <v>131</v>
      </c>
      <c r="L15" s="6">
        <v>41681</v>
      </c>
      <c r="M15" t="s">
        <v>40</v>
      </c>
      <c r="N15" t="s">
        <v>34</v>
      </c>
      <c r="O15" t="s">
        <v>35</v>
      </c>
      <c r="P15" t="s">
        <v>36</v>
      </c>
      <c r="Q15" t="s">
        <v>37</v>
      </c>
      <c r="R15">
        <v>99999</v>
      </c>
      <c r="S15" t="s">
        <v>133</v>
      </c>
      <c r="T15" t="s">
        <v>148</v>
      </c>
      <c r="U15" t="s">
        <v>48</v>
      </c>
      <c r="V15" t="s">
        <v>49</v>
      </c>
      <c r="W15" s="1">
        <v>12.75</v>
      </c>
      <c r="X15">
        <v>47</v>
      </c>
      <c r="Y15" s="1">
        <v>599.25</v>
      </c>
      <c r="Z15" s="1">
        <v>61.722750000000005</v>
      </c>
      <c r="AA15">
        <f>DAY(TableauSource[[#This Row],[Date Cdme]])</f>
        <v>8</v>
      </c>
    </row>
    <row r="16" spans="1:27" x14ac:dyDescent="0.35">
      <c r="A16" s="3">
        <v>1050</v>
      </c>
      <c r="B16" s="11">
        <v>44231</v>
      </c>
      <c r="C16" s="3">
        <v>4</v>
      </c>
      <c r="D16" t="s">
        <v>23</v>
      </c>
      <c r="E16" t="s">
        <v>20</v>
      </c>
      <c r="F16" t="s">
        <v>21</v>
      </c>
      <c r="G16" t="s">
        <v>22</v>
      </c>
      <c r="H16">
        <v>99999</v>
      </c>
      <c r="I16" t="s">
        <v>175</v>
      </c>
      <c r="J16" t="s">
        <v>117</v>
      </c>
      <c r="K16" t="s">
        <v>130</v>
      </c>
      <c r="L16" s="6"/>
      <c r="N16" t="s">
        <v>19</v>
      </c>
      <c r="O16" t="s">
        <v>20</v>
      </c>
      <c r="P16" t="s">
        <v>21</v>
      </c>
      <c r="Q16" t="s">
        <v>22</v>
      </c>
      <c r="R16">
        <v>99999</v>
      </c>
      <c r="S16" t="s">
        <v>133</v>
      </c>
      <c r="U16" t="s">
        <v>124</v>
      </c>
      <c r="V16" t="s">
        <v>105</v>
      </c>
      <c r="W16" s="1">
        <v>38</v>
      </c>
      <c r="X16">
        <v>96</v>
      </c>
      <c r="Y16" s="1">
        <v>3648</v>
      </c>
      <c r="Z16" s="1">
        <v>346.56</v>
      </c>
      <c r="AA16">
        <f>DAY(TableauSource[[#This Row],[Date Cdme]])</f>
        <v>4</v>
      </c>
    </row>
    <row r="17" spans="1:27" x14ac:dyDescent="0.35">
      <c r="A17" s="3">
        <v>1016</v>
      </c>
      <c r="B17" s="11">
        <v>44203</v>
      </c>
      <c r="C17" s="3">
        <v>7</v>
      </c>
      <c r="D17" t="s">
        <v>80</v>
      </c>
      <c r="E17" t="s">
        <v>77</v>
      </c>
      <c r="F17" t="s">
        <v>78</v>
      </c>
      <c r="G17" t="s">
        <v>79</v>
      </c>
      <c r="H17">
        <v>99999</v>
      </c>
      <c r="I17" t="s">
        <v>177</v>
      </c>
      <c r="J17" t="s">
        <v>81</v>
      </c>
      <c r="K17" t="s">
        <v>131</v>
      </c>
      <c r="L17" s="5"/>
      <c r="N17" t="s">
        <v>76</v>
      </c>
      <c r="O17" t="s">
        <v>77</v>
      </c>
      <c r="P17" t="s">
        <v>78</v>
      </c>
      <c r="Q17" t="s">
        <v>79</v>
      </c>
      <c r="R17">
        <v>99999</v>
      </c>
      <c r="S17" t="s">
        <v>133</v>
      </c>
      <c r="U17" t="s">
        <v>33</v>
      </c>
      <c r="V17" t="s">
        <v>16</v>
      </c>
      <c r="W17" s="1">
        <v>46</v>
      </c>
      <c r="X17">
        <v>24</v>
      </c>
      <c r="Y17" s="1">
        <v>1104</v>
      </c>
      <c r="Z17" s="1">
        <v>110.4</v>
      </c>
      <c r="AA17">
        <f>DAY(TableauSource[[#This Row],[Date Cdme]])</f>
        <v>7</v>
      </c>
    </row>
    <row r="18" spans="1:27" x14ac:dyDescent="0.35">
      <c r="A18" s="3">
        <v>1064</v>
      </c>
      <c r="B18" s="11">
        <v>44259</v>
      </c>
      <c r="C18" s="3">
        <v>4</v>
      </c>
      <c r="D18" t="s">
        <v>23</v>
      </c>
      <c r="E18" t="s">
        <v>20</v>
      </c>
      <c r="F18" t="s">
        <v>21</v>
      </c>
      <c r="G18" t="s">
        <v>22</v>
      </c>
      <c r="H18">
        <v>99999</v>
      </c>
      <c r="I18" t="s">
        <v>175</v>
      </c>
      <c r="J18" t="s">
        <v>117</v>
      </c>
      <c r="K18" t="s">
        <v>130</v>
      </c>
      <c r="L18" s="6">
        <v>41704</v>
      </c>
      <c r="M18" t="s">
        <v>25</v>
      </c>
      <c r="N18" t="s">
        <v>19</v>
      </c>
      <c r="O18" t="s">
        <v>20</v>
      </c>
      <c r="P18" t="s">
        <v>21</v>
      </c>
      <c r="Q18" t="s">
        <v>22</v>
      </c>
      <c r="R18">
        <v>99999</v>
      </c>
      <c r="S18" t="s">
        <v>133</v>
      </c>
      <c r="T18" t="s">
        <v>149</v>
      </c>
      <c r="U18" t="s">
        <v>118</v>
      </c>
      <c r="V18" t="s">
        <v>83</v>
      </c>
      <c r="W18" s="1">
        <v>81</v>
      </c>
      <c r="X18">
        <v>77</v>
      </c>
      <c r="Y18" s="1">
        <v>6237</v>
      </c>
      <c r="Z18" s="1">
        <v>642.41100000000006</v>
      </c>
      <c r="AA18">
        <f>DAY(TableauSource[[#This Row],[Date Cdme]])</f>
        <v>4</v>
      </c>
    </row>
    <row r="19" spans="1:27" x14ac:dyDescent="0.35">
      <c r="A19" s="3">
        <v>1065</v>
      </c>
      <c r="B19" s="11">
        <v>44259</v>
      </c>
      <c r="C19" s="3">
        <v>4</v>
      </c>
      <c r="D19" t="s">
        <v>23</v>
      </c>
      <c r="E19" t="s">
        <v>20</v>
      </c>
      <c r="F19" t="s">
        <v>21</v>
      </c>
      <c r="G19" t="s">
        <v>22</v>
      </c>
      <c r="H19">
        <v>99999</v>
      </c>
      <c r="I19" t="s">
        <v>175</v>
      </c>
      <c r="J19" t="s">
        <v>117</v>
      </c>
      <c r="K19" t="s">
        <v>130</v>
      </c>
      <c r="L19" s="6">
        <v>41704</v>
      </c>
      <c r="M19" t="s">
        <v>25</v>
      </c>
      <c r="N19" t="s">
        <v>19</v>
      </c>
      <c r="O19" t="s">
        <v>20</v>
      </c>
      <c r="P19" t="s">
        <v>21</v>
      </c>
      <c r="Q19" t="s">
        <v>22</v>
      </c>
      <c r="R19">
        <v>99999</v>
      </c>
      <c r="S19" t="s">
        <v>133</v>
      </c>
      <c r="T19" t="s">
        <v>149</v>
      </c>
      <c r="U19" t="s">
        <v>119</v>
      </c>
      <c r="V19" t="s">
        <v>120</v>
      </c>
      <c r="W19" s="1">
        <v>7</v>
      </c>
      <c r="X19">
        <v>37</v>
      </c>
      <c r="Y19" s="1">
        <v>259</v>
      </c>
      <c r="Z19" s="1">
        <v>24.605</v>
      </c>
      <c r="AA19">
        <f>DAY(TableauSource[[#This Row],[Date Cdme]])</f>
        <v>4</v>
      </c>
    </row>
    <row r="20" spans="1:27" x14ac:dyDescent="0.35">
      <c r="A20" s="3">
        <v>1081</v>
      </c>
      <c r="B20" s="11">
        <v>44290</v>
      </c>
      <c r="C20" s="3">
        <v>4</v>
      </c>
      <c r="D20" t="s">
        <v>23</v>
      </c>
      <c r="E20" t="s">
        <v>20</v>
      </c>
      <c r="F20" t="s">
        <v>21</v>
      </c>
      <c r="G20" t="s">
        <v>22</v>
      </c>
      <c r="H20">
        <v>99999</v>
      </c>
      <c r="I20" t="s">
        <v>175</v>
      </c>
      <c r="J20" t="s">
        <v>117</v>
      </c>
      <c r="K20" t="s">
        <v>130</v>
      </c>
      <c r="L20" s="6">
        <v>41735</v>
      </c>
      <c r="M20" t="s">
        <v>25</v>
      </c>
      <c r="N20" t="s">
        <v>19</v>
      </c>
      <c r="O20" t="s">
        <v>20</v>
      </c>
      <c r="P20" t="s">
        <v>21</v>
      </c>
      <c r="Q20" t="s">
        <v>22</v>
      </c>
      <c r="R20">
        <v>99999</v>
      </c>
      <c r="S20" t="s">
        <v>133</v>
      </c>
      <c r="T20" t="s">
        <v>149</v>
      </c>
      <c r="U20" t="s">
        <v>17</v>
      </c>
      <c r="V20" t="s">
        <v>18</v>
      </c>
      <c r="W20" s="1">
        <v>3.5</v>
      </c>
      <c r="X20">
        <v>48</v>
      </c>
      <c r="Y20" s="1">
        <v>168</v>
      </c>
      <c r="Z20" s="1">
        <v>16.295999999999999</v>
      </c>
      <c r="AA20">
        <f>DAY(TableauSource[[#This Row],[Date Cdme]])</f>
        <v>4</v>
      </c>
    </row>
    <row r="21" spans="1:27" x14ac:dyDescent="0.35">
      <c r="A21" s="3">
        <v>1025</v>
      </c>
      <c r="B21" s="11">
        <v>44224</v>
      </c>
      <c r="C21" s="3">
        <v>28</v>
      </c>
      <c r="D21" t="s">
        <v>69</v>
      </c>
      <c r="E21" t="s">
        <v>66</v>
      </c>
      <c r="F21" t="s">
        <v>67</v>
      </c>
      <c r="G21" t="s">
        <v>68</v>
      </c>
      <c r="H21">
        <v>99999</v>
      </c>
      <c r="I21" t="s">
        <v>170</v>
      </c>
      <c r="J21" t="s">
        <v>126</v>
      </c>
      <c r="K21" t="s">
        <v>132</v>
      </c>
      <c r="L21" s="6">
        <v>41669</v>
      </c>
      <c r="M21" t="s">
        <v>40</v>
      </c>
      <c r="N21" t="s">
        <v>65</v>
      </c>
      <c r="O21" t="s">
        <v>66</v>
      </c>
      <c r="P21" t="s">
        <v>67</v>
      </c>
      <c r="Q21" t="s">
        <v>68</v>
      </c>
      <c r="R21">
        <v>99999</v>
      </c>
      <c r="S21" t="s">
        <v>133</v>
      </c>
      <c r="T21" t="s">
        <v>149</v>
      </c>
      <c r="U21" t="s">
        <v>55</v>
      </c>
      <c r="V21" t="s">
        <v>56</v>
      </c>
      <c r="W21" s="1">
        <v>9.65</v>
      </c>
      <c r="X21">
        <v>100</v>
      </c>
      <c r="Y21" s="1">
        <v>965</v>
      </c>
      <c r="Z21" s="1">
        <v>93.605000000000004</v>
      </c>
      <c r="AA21">
        <f>DAY(TableauSource[[#This Row],[Date Cdme]])</f>
        <v>28</v>
      </c>
    </row>
    <row r="22" spans="1:27" x14ac:dyDescent="0.35">
      <c r="A22" s="3">
        <v>1026</v>
      </c>
      <c r="B22" s="11">
        <v>44224</v>
      </c>
      <c r="C22" s="3">
        <v>28</v>
      </c>
      <c r="D22" t="s">
        <v>69</v>
      </c>
      <c r="E22" t="s">
        <v>66</v>
      </c>
      <c r="F22" t="s">
        <v>67</v>
      </c>
      <c r="G22" t="s">
        <v>68</v>
      </c>
      <c r="H22">
        <v>99999</v>
      </c>
      <c r="I22" t="s">
        <v>170</v>
      </c>
      <c r="J22" t="s">
        <v>126</v>
      </c>
      <c r="K22" t="s">
        <v>132</v>
      </c>
      <c r="L22" s="6">
        <v>41669</v>
      </c>
      <c r="M22" t="s">
        <v>40</v>
      </c>
      <c r="N22" t="s">
        <v>65</v>
      </c>
      <c r="O22" t="s">
        <v>66</v>
      </c>
      <c r="P22" t="s">
        <v>67</v>
      </c>
      <c r="Q22" t="s">
        <v>68</v>
      </c>
      <c r="R22">
        <v>99999</v>
      </c>
      <c r="S22" t="s">
        <v>133</v>
      </c>
      <c r="T22" t="s">
        <v>149</v>
      </c>
      <c r="U22" t="s">
        <v>96</v>
      </c>
      <c r="V22" t="s">
        <v>97</v>
      </c>
      <c r="W22" s="1">
        <v>18.399999999999999</v>
      </c>
      <c r="X22">
        <v>63</v>
      </c>
      <c r="Y22" s="1">
        <v>1159.1999999999998</v>
      </c>
      <c r="Z22" s="1">
        <v>114.76079999999999</v>
      </c>
      <c r="AA22">
        <f>DAY(TableauSource[[#This Row],[Date Cdme]])</f>
        <v>28</v>
      </c>
    </row>
    <row r="23" spans="1:27" x14ac:dyDescent="0.35">
      <c r="A23" s="3">
        <v>1022</v>
      </c>
      <c r="B23" s="11">
        <v>44197</v>
      </c>
      <c r="C23" s="3">
        <v>1</v>
      </c>
      <c r="D23" t="s">
        <v>95</v>
      </c>
      <c r="E23" t="s">
        <v>92</v>
      </c>
      <c r="F23" t="s">
        <v>93</v>
      </c>
      <c r="G23" t="s">
        <v>94</v>
      </c>
      <c r="H23">
        <v>99999</v>
      </c>
      <c r="I23" t="s">
        <v>177</v>
      </c>
      <c r="J23" t="s">
        <v>81</v>
      </c>
      <c r="K23" t="s">
        <v>131</v>
      </c>
      <c r="L23" s="6"/>
      <c r="N23" t="s">
        <v>91</v>
      </c>
      <c r="O23" t="s">
        <v>92</v>
      </c>
      <c r="P23" t="s">
        <v>93</v>
      </c>
      <c r="Q23" t="s">
        <v>94</v>
      </c>
      <c r="R23">
        <v>99999</v>
      </c>
      <c r="S23" t="s">
        <v>133</v>
      </c>
      <c r="U23" t="s">
        <v>32</v>
      </c>
      <c r="V23" t="s">
        <v>16</v>
      </c>
      <c r="W23" s="1">
        <v>18</v>
      </c>
      <c r="X23">
        <v>42</v>
      </c>
      <c r="Y23" s="1">
        <v>756</v>
      </c>
      <c r="Z23" s="1">
        <v>75.600000000000009</v>
      </c>
      <c r="AA23">
        <f>DAY(TableauSource[[#This Row],[Date Cdme]])</f>
        <v>1</v>
      </c>
    </row>
    <row r="24" spans="1:27" x14ac:dyDescent="0.35">
      <c r="A24" s="3">
        <v>1023</v>
      </c>
      <c r="B24" s="11">
        <v>44197</v>
      </c>
      <c r="C24" s="3">
        <v>1</v>
      </c>
      <c r="D24" t="s">
        <v>95</v>
      </c>
      <c r="E24" t="s">
        <v>92</v>
      </c>
      <c r="F24" t="s">
        <v>93</v>
      </c>
      <c r="G24" t="s">
        <v>94</v>
      </c>
      <c r="H24">
        <v>99999</v>
      </c>
      <c r="I24" t="s">
        <v>177</v>
      </c>
      <c r="J24" t="s">
        <v>81</v>
      </c>
      <c r="K24" t="s">
        <v>131</v>
      </c>
      <c r="L24" s="6"/>
      <c r="N24" t="s">
        <v>91</v>
      </c>
      <c r="O24" t="s">
        <v>92</v>
      </c>
      <c r="P24" t="s">
        <v>93</v>
      </c>
      <c r="Q24" t="s">
        <v>94</v>
      </c>
      <c r="R24">
        <v>99999</v>
      </c>
      <c r="S24" t="s">
        <v>133</v>
      </c>
      <c r="U24" t="s">
        <v>33</v>
      </c>
      <c r="V24" t="s">
        <v>16</v>
      </c>
      <c r="W24" s="1">
        <v>46</v>
      </c>
      <c r="X24">
        <v>58</v>
      </c>
      <c r="Y24" s="1">
        <v>2668</v>
      </c>
      <c r="Z24" s="1">
        <v>269.46800000000002</v>
      </c>
      <c r="AA24">
        <f>DAY(TableauSource[[#This Row],[Date Cdme]])</f>
        <v>1</v>
      </c>
    </row>
    <row r="25" spans="1:27" x14ac:dyDescent="0.35">
      <c r="A25" s="3">
        <v>1024</v>
      </c>
      <c r="B25" s="11">
        <v>44197</v>
      </c>
      <c r="C25" s="3">
        <v>1</v>
      </c>
      <c r="D25" t="s">
        <v>95</v>
      </c>
      <c r="E25" t="s">
        <v>92</v>
      </c>
      <c r="F25" t="s">
        <v>93</v>
      </c>
      <c r="G25" t="s">
        <v>94</v>
      </c>
      <c r="H25">
        <v>99999</v>
      </c>
      <c r="I25" t="s">
        <v>177</v>
      </c>
      <c r="J25" t="s">
        <v>81</v>
      </c>
      <c r="K25" t="s">
        <v>131</v>
      </c>
      <c r="L25" s="6"/>
      <c r="N25" t="s">
        <v>91</v>
      </c>
      <c r="O25" t="s">
        <v>92</v>
      </c>
      <c r="P25" t="s">
        <v>93</v>
      </c>
      <c r="Q25" t="s">
        <v>94</v>
      </c>
      <c r="R25">
        <v>99999</v>
      </c>
      <c r="S25" t="s">
        <v>133</v>
      </c>
      <c r="U25" t="s">
        <v>75</v>
      </c>
      <c r="V25" t="s">
        <v>16</v>
      </c>
      <c r="W25" s="1">
        <v>2.99</v>
      </c>
      <c r="X25">
        <v>67</v>
      </c>
      <c r="Y25" s="1">
        <v>200.33</v>
      </c>
      <c r="Z25" s="1">
        <v>20.033000000000001</v>
      </c>
      <c r="AA25">
        <f>DAY(TableauSource[[#This Row],[Date Cdme]])</f>
        <v>1</v>
      </c>
    </row>
    <row r="26" spans="1:27" x14ac:dyDescent="0.35">
      <c r="A26" s="3">
        <v>1034</v>
      </c>
      <c r="B26" s="11">
        <v>44255</v>
      </c>
      <c r="C26" s="3">
        <v>28</v>
      </c>
      <c r="D26" t="s">
        <v>69</v>
      </c>
      <c r="E26" t="s">
        <v>66</v>
      </c>
      <c r="F26" t="s">
        <v>67</v>
      </c>
      <c r="G26" t="s">
        <v>68</v>
      </c>
      <c r="H26">
        <v>99999</v>
      </c>
      <c r="I26" t="s">
        <v>170</v>
      </c>
      <c r="J26" t="s">
        <v>126</v>
      </c>
      <c r="K26" t="s">
        <v>132</v>
      </c>
      <c r="L26" s="6">
        <v>41700</v>
      </c>
      <c r="M26" t="s">
        <v>40</v>
      </c>
      <c r="N26" t="s">
        <v>65</v>
      </c>
      <c r="O26" t="s">
        <v>66</v>
      </c>
      <c r="P26" t="s">
        <v>67</v>
      </c>
      <c r="Q26" t="s">
        <v>68</v>
      </c>
      <c r="R26">
        <v>99999</v>
      </c>
      <c r="S26" t="s">
        <v>133</v>
      </c>
      <c r="T26" t="s">
        <v>148</v>
      </c>
      <c r="W26" s="1">
        <v>0</v>
      </c>
      <c r="X26">
        <v>0</v>
      </c>
      <c r="Y26" s="1">
        <v>0</v>
      </c>
      <c r="Z26" s="1">
        <v>31</v>
      </c>
      <c r="AA26">
        <f>DAY(TableauSource[[#This Row],[Date Cdme]])</f>
        <v>28</v>
      </c>
    </row>
    <row r="27" spans="1:27" x14ac:dyDescent="0.35">
      <c r="A27" s="3">
        <v>1041</v>
      </c>
      <c r="B27" s="11">
        <v>44255</v>
      </c>
      <c r="C27" s="3">
        <v>28</v>
      </c>
      <c r="D27" t="s">
        <v>69</v>
      </c>
      <c r="E27" t="s">
        <v>66</v>
      </c>
      <c r="F27" t="s">
        <v>67</v>
      </c>
      <c r="G27" t="s">
        <v>68</v>
      </c>
      <c r="H27">
        <v>99999</v>
      </c>
      <c r="I27" t="s">
        <v>170</v>
      </c>
      <c r="J27" t="s">
        <v>126</v>
      </c>
      <c r="K27" t="s">
        <v>132</v>
      </c>
      <c r="L27" s="6">
        <v>41700</v>
      </c>
      <c r="M27" t="s">
        <v>40</v>
      </c>
      <c r="N27" t="s">
        <v>65</v>
      </c>
      <c r="O27" t="s">
        <v>66</v>
      </c>
      <c r="P27" t="s">
        <v>67</v>
      </c>
      <c r="Q27" t="s">
        <v>68</v>
      </c>
      <c r="R27">
        <v>99999</v>
      </c>
      <c r="S27" t="s">
        <v>133</v>
      </c>
      <c r="T27" t="s">
        <v>149</v>
      </c>
      <c r="U27" t="s">
        <v>33</v>
      </c>
      <c r="V27" t="s">
        <v>16</v>
      </c>
      <c r="W27" s="1">
        <v>46</v>
      </c>
      <c r="X27">
        <v>32</v>
      </c>
      <c r="Y27" s="1">
        <v>1472</v>
      </c>
      <c r="Z27" s="1">
        <v>148.67200000000003</v>
      </c>
      <c r="AA27">
        <f>DAY(TableauSource[[#This Row],[Date Cdme]])</f>
        <v>28</v>
      </c>
    </row>
    <row r="28" spans="1:27" x14ac:dyDescent="0.35">
      <c r="A28" s="3">
        <v>1027</v>
      </c>
      <c r="B28" s="11">
        <v>44205</v>
      </c>
      <c r="C28" s="3">
        <v>9</v>
      </c>
      <c r="D28" t="s">
        <v>102</v>
      </c>
      <c r="E28" t="s">
        <v>99</v>
      </c>
      <c r="F28" t="s">
        <v>100</v>
      </c>
      <c r="G28" t="s">
        <v>101</v>
      </c>
      <c r="H28">
        <v>99999</v>
      </c>
      <c r="I28" t="s">
        <v>180</v>
      </c>
      <c r="J28" t="s">
        <v>103</v>
      </c>
      <c r="K28" t="s">
        <v>129</v>
      </c>
      <c r="L28" s="6">
        <v>41650</v>
      </c>
      <c r="M28" t="s">
        <v>25</v>
      </c>
      <c r="N28" t="s">
        <v>98</v>
      </c>
      <c r="O28" t="s">
        <v>99</v>
      </c>
      <c r="P28" t="s">
        <v>100</v>
      </c>
      <c r="Q28" t="s">
        <v>101</v>
      </c>
      <c r="R28">
        <v>99999</v>
      </c>
      <c r="S28" t="s">
        <v>133</v>
      </c>
      <c r="T28" t="s">
        <v>148</v>
      </c>
      <c r="U28" t="s">
        <v>104</v>
      </c>
      <c r="V28" t="s">
        <v>105</v>
      </c>
      <c r="W28" s="1">
        <v>19.5</v>
      </c>
      <c r="X28">
        <v>57</v>
      </c>
      <c r="Y28" s="1">
        <v>1111.5</v>
      </c>
      <c r="Z28" s="1">
        <v>110.0385</v>
      </c>
      <c r="AA28">
        <f>DAY(TableauSource[[#This Row],[Date Cdme]])</f>
        <v>9</v>
      </c>
    </row>
    <row r="29" spans="1:27" x14ac:dyDescent="0.35">
      <c r="A29" s="3">
        <v>1028</v>
      </c>
      <c r="B29" s="11">
        <v>44205</v>
      </c>
      <c r="C29" s="3">
        <v>9</v>
      </c>
      <c r="D29" t="s">
        <v>102</v>
      </c>
      <c r="E29" t="s">
        <v>99</v>
      </c>
      <c r="F29" t="s">
        <v>100</v>
      </c>
      <c r="G29" t="s">
        <v>101</v>
      </c>
      <c r="H29">
        <v>99999</v>
      </c>
      <c r="I29" t="s">
        <v>180</v>
      </c>
      <c r="J29" t="s">
        <v>103</v>
      </c>
      <c r="K29" t="s">
        <v>129</v>
      </c>
      <c r="L29" s="6">
        <v>41650</v>
      </c>
      <c r="M29" t="s">
        <v>25</v>
      </c>
      <c r="N29" t="s">
        <v>98</v>
      </c>
      <c r="O29" t="s">
        <v>99</v>
      </c>
      <c r="P29" t="s">
        <v>100</v>
      </c>
      <c r="Q29" t="s">
        <v>101</v>
      </c>
      <c r="R29">
        <v>99999</v>
      </c>
      <c r="S29" t="s">
        <v>133</v>
      </c>
      <c r="T29" t="s">
        <v>148</v>
      </c>
      <c r="U29" t="s">
        <v>106</v>
      </c>
      <c r="V29" t="s">
        <v>107</v>
      </c>
      <c r="W29" s="1">
        <v>34.799999999999997</v>
      </c>
      <c r="X29">
        <v>81</v>
      </c>
      <c r="Y29" s="1">
        <v>2818.7999999999997</v>
      </c>
      <c r="Z29" s="1">
        <v>295.97399999999999</v>
      </c>
      <c r="AA29">
        <f>DAY(TableauSource[[#This Row],[Date Cdme]])</f>
        <v>9</v>
      </c>
    </row>
    <row r="30" spans="1:27" x14ac:dyDescent="0.35">
      <c r="A30" s="3">
        <v>1029</v>
      </c>
      <c r="B30" s="11">
        <v>44202</v>
      </c>
      <c r="C30" s="3">
        <v>6</v>
      </c>
      <c r="D30" t="s">
        <v>61</v>
      </c>
      <c r="E30" t="s">
        <v>58</v>
      </c>
      <c r="F30" t="s">
        <v>59</v>
      </c>
      <c r="G30" t="s">
        <v>60</v>
      </c>
      <c r="H30">
        <v>99999</v>
      </c>
      <c r="I30" t="s">
        <v>182</v>
      </c>
      <c r="J30" t="s">
        <v>39</v>
      </c>
      <c r="K30" t="s">
        <v>131</v>
      </c>
      <c r="L30" s="6">
        <v>41647</v>
      </c>
      <c r="M30" t="s">
        <v>14</v>
      </c>
      <c r="N30" t="s">
        <v>57</v>
      </c>
      <c r="O30" t="s">
        <v>58</v>
      </c>
      <c r="P30" t="s">
        <v>59</v>
      </c>
      <c r="Q30" t="s">
        <v>60</v>
      </c>
      <c r="R30">
        <v>99999</v>
      </c>
      <c r="S30" t="s">
        <v>133</v>
      </c>
      <c r="T30" t="s">
        <v>149</v>
      </c>
      <c r="U30" t="s">
        <v>15</v>
      </c>
      <c r="V30" t="s">
        <v>16</v>
      </c>
      <c r="W30" s="1">
        <v>14</v>
      </c>
      <c r="X30">
        <v>71</v>
      </c>
      <c r="Y30" s="1">
        <v>994</v>
      </c>
      <c r="Z30" s="1">
        <v>95.424000000000007</v>
      </c>
      <c r="AA30">
        <f>DAY(TableauSource[[#This Row],[Date Cdme]])</f>
        <v>6</v>
      </c>
    </row>
    <row r="31" spans="1:27" x14ac:dyDescent="0.35">
      <c r="A31" s="3">
        <v>1030</v>
      </c>
      <c r="B31" s="11">
        <v>44235</v>
      </c>
      <c r="C31" s="3">
        <v>8</v>
      </c>
      <c r="D31" t="s">
        <v>38</v>
      </c>
      <c r="E31" t="s">
        <v>35</v>
      </c>
      <c r="F31" t="s">
        <v>36</v>
      </c>
      <c r="G31" t="s">
        <v>37</v>
      </c>
      <c r="H31">
        <v>99999</v>
      </c>
      <c r="I31" t="s">
        <v>176</v>
      </c>
      <c r="J31" t="s">
        <v>81</v>
      </c>
      <c r="K31" t="s">
        <v>131</v>
      </c>
      <c r="L31" s="6">
        <v>41680</v>
      </c>
      <c r="M31" t="s">
        <v>14</v>
      </c>
      <c r="N31" t="s">
        <v>34</v>
      </c>
      <c r="O31" t="s">
        <v>35</v>
      </c>
      <c r="P31" t="s">
        <v>36</v>
      </c>
      <c r="Q31" t="s">
        <v>37</v>
      </c>
      <c r="R31">
        <v>99999</v>
      </c>
      <c r="S31" t="s">
        <v>133</v>
      </c>
      <c r="T31" t="s">
        <v>148</v>
      </c>
      <c r="U31" t="s">
        <v>63</v>
      </c>
      <c r="V31" t="s">
        <v>64</v>
      </c>
      <c r="W31" s="1">
        <v>40</v>
      </c>
      <c r="X31">
        <v>32</v>
      </c>
      <c r="Y31" s="1">
        <v>1280</v>
      </c>
      <c r="Z31" s="1">
        <v>129.28</v>
      </c>
      <c r="AA31">
        <f>DAY(TableauSource[[#This Row],[Date Cdme]])</f>
        <v>8</v>
      </c>
    </row>
    <row r="32" spans="1:27" x14ac:dyDescent="0.35">
      <c r="A32" s="3">
        <v>1031</v>
      </c>
      <c r="B32" s="11">
        <v>44230</v>
      </c>
      <c r="C32" s="3">
        <v>3</v>
      </c>
      <c r="D32" t="s">
        <v>54</v>
      </c>
      <c r="E32" t="s">
        <v>51</v>
      </c>
      <c r="F32" t="s">
        <v>52</v>
      </c>
      <c r="G32" t="s">
        <v>53</v>
      </c>
      <c r="H32">
        <v>99999</v>
      </c>
      <c r="I32" t="s">
        <v>178</v>
      </c>
      <c r="J32" t="s">
        <v>31</v>
      </c>
      <c r="K32" t="s">
        <v>129</v>
      </c>
      <c r="L32" s="6">
        <v>41675</v>
      </c>
      <c r="M32" t="s">
        <v>14</v>
      </c>
      <c r="N32" t="s">
        <v>50</v>
      </c>
      <c r="O32" t="s">
        <v>51</v>
      </c>
      <c r="P32" t="s">
        <v>52</v>
      </c>
      <c r="Q32" t="s">
        <v>53</v>
      </c>
      <c r="R32">
        <v>99999</v>
      </c>
      <c r="S32" t="s">
        <v>133</v>
      </c>
      <c r="T32" t="s">
        <v>150</v>
      </c>
      <c r="U32" t="s">
        <v>121</v>
      </c>
      <c r="V32" t="s">
        <v>85</v>
      </c>
      <c r="W32" s="1">
        <v>10</v>
      </c>
      <c r="X32">
        <v>63</v>
      </c>
      <c r="Y32" s="1">
        <v>630</v>
      </c>
      <c r="Z32" s="1">
        <v>65.52</v>
      </c>
      <c r="AA32">
        <f>DAY(TableauSource[[#This Row],[Date Cdme]])</f>
        <v>3</v>
      </c>
    </row>
    <row r="33" spans="1:27" x14ac:dyDescent="0.35">
      <c r="A33" s="3">
        <v>1032</v>
      </c>
      <c r="B33" s="11">
        <v>44230</v>
      </c>
      <c r="C33" s="3">
        <v>3</v>
      </c>
      <c r="D33" t="s">
        <v>54</v>
      </c>
      <c r="E33" t="s">
        <v>51</v>
      </c>
      <c r="F33" t="s">
        <v>52</v>
      </c>
      <c r="G33" t="s">
        <v>53</v>
      </c>
      <c r="H33">
        <v>99999</v>
      </c>
      <c r="I33" t="s">
        <v>178</v>
      </c>
      <c r="J33" t="s">
        <v>31</v>
      </c>
      <c r="K33" t="s">
        <v>129</v>
      </c>
      <c r="L33" s="6">
        <v>41675</v>
      </c>
      <c r="M33" t="s">
        <v>14</v>
      </c>
      <c r="N33" t="s">
        <v>50</v>
      </c>
      <c r="O33" t="s">
        <v>51</v>
      </c>
      <c r="P33" t="s">
        <v>52</v>
      </c>
      <c r="Q33" t="s">
        <v>53</v>
      </c>
      <c r="R33">
        <v>99999</v>
      </c>
      <c r="S33" t="s">
        <v>133</v>
      </c>
      <c r="T33" t="s">
        <v>150</v>
      </c>
      <c r="U33" t="s">
        <v>63</v>
      </c>
      <c r="V33" t="s">
        <v>64</v>
      </c>
      <c r="W33" s="1">
        <v>40</v>
      </c>
      <c r="X33">
        <v>30</v>
      </c>
      <c r="Y33" s="1">
        <v>1200</v>
      </c>
      <c r="Z33" s="1">
        <v>120</v>
      </c>
      <c r="AA33">
        <f>DAY(TableauSource[[#This Row],[Date Cdme]])</f>
        <v>3</v>
      </c>
    </row>
    <row r="34" spans="1:27" x14ac:dyDescent="0.35">
      <c r="A34" s="3">
        <v>1033</v>
      </c>
      <c r="B34" s="11">
        <v>44233</v>
      </c>
      <c r="C34" s="3">
        <v>6</v>
      </c>
      <c r="D34" t="s">
        <v>61</v>
      </c>
      <c r="E34" t="s">
        <v>58</v>
      </c>
      <c r="F34" t="s">
        <v>59</v>
      </c>
      <c r="G34" t="s">
        <v>60</v>
      </c>
      <c r="H34">
        <v>99999</v>
      </c>
      <c r="I34" t="s">
        <v>182</v>
      </c>
      <c r="J34" t="s">
        <v>39</v>
      </c>
      <c r="K34" t="s">
        <v>131</v>
      </c>
      <c r="L34" s="6">
        <v>41678</v>
      </c>
      <c r="M34" t="s">
        <v>14</v>
      </c>
      <c r="N34" t="s">
        <v>57</v>
      </c>
      <c r="O34" t="s">
        <v>58</v>
      </c>
      <c r="P34" t="s">
        <v>59</v>
      </c>
      <c r="Q34" t="s">
        <v>60</v>
      </c>
      <c r="R34">
        <v>99999</v>
      </c>
      <c r="S34" t="s">
        <v>133</v>
      </c>
      <c r="T34" t="s">
        <v>149</v>
      </c>
      <c r="W34" s="1">
        <v>0</v>
      </c>
      <c r="X34">
        <v>0</v>
      </c>
      <c r="Y34" s="1">
        <v>0</v>
      </c>
      <c r="Z34" s="1">
        <v>43</v>
      </c>
      <c r="AA34">
        <f>DAY(TableauSource[[#This Row],[Date Cdme]])</f>
        <v>6</v>
      </c>
    </row>
    <row r="35" spans="1:27" x14ac:dyDescent="0.35">
      <c r="A35" s="3">
        <v>1080</v>
      </c>
      <c r="B35" s="11">
        <v>44283</v>
      </c>
      <c r="C35" s="3">
        <v>28</v>
      </c>
      <c r="D35" t="s">
        <v>69</v>
      </c>
      <c r="E35" t="s">
        <v>66</v>
      </c>
      <c r="F35" t="s">
        <v>67</v>
      </c>
      <c r="G35" t="s">
        <v>68</v>
      </c>
      <c r="H35">
        <v>99999</v>
      </c>
      <c r="I35" t="s">
        <v>170</v>
      </c>
      <c r="J35" t="s">
        <v>126</v>
      </c>
      <c r="K35" t="s">
        <v>132</v>
      </c>
      <c r="L35" s="6">
        <v>41728</v>
      </c>
      <c r="M35" t="s">
        <v>40</v>
      </c>
      <c r="N35" t="s">
        <v>65</v>
      </c>
      <c r="O35" t="s">
        <v>66</v>
      </c>
      <c r="P35" t="s">
        <v>67</v>
      </c>
      <c r="Q35" t="s">
        <v>68</v>
      </c>
      <c r="R35">
        <v>99999</v>
      </c>
      <c r="S35" t="s">
        <v>133</v>
      </c>
      <c r="T35" t="s">
        <v>149</v>
      </c>
      <c r="U35" t="s">
        <v>33</v>
      </c>
      <c r="V35" t="s">
        <v>16</v>
      </c>
      <c r="W35" s="1">
        <v>46</v>
      </c>
      <c r="X35">
        <v>17</v>
      </c>
      <c r="Y35" s="1">
        <v>782</v>
      </c>
      <c r="Z35" s="1">
        <v>80.546000000000006</v>
      </c>
      <c r="AA35">
        <f>DAY(TableauSource[[#This Row],[Date Cdme]])</f>
        <v>28</v>
      </c>
    </row>
    <row r="36" spans="1:27" x14ac:dyDescent="0.35">
      <c r="A36" s="3">
        <v>1035</v>
      </c>
      <c r="B36" s="11">
        <v>44235</v>
      </c>
      <c r="C36" s="3">
        <v>8</v>
      </c>
      <c r="D36" t="s">
        <v>38</v>
      </c>
      <c r="E36" t="s">
        <v>35</v>
      </c>
      <c r="F36" t="s">
        <v>36</v>
      </c>
      <c r="G36" t="s">
        <v>37</v>
      </c>
      <c r="H36">
        <v>99999</v>
      </c>
      <c r="I36" t="s">
        <v>176</v>
      </c>
      <c r="J36" t="s">
        <v>81</v>
      </c>
      <c r="K36" t="s">
        <v>131</v>
      </c>
      <c r="L36" s="6">
        <v>41680</v>
      </c>
      <c r="M36" t="s">
        <v>40</v>
      </c>
      <c r="N36" t="s">
        <v>34</v>
      </c>
      <c r="O36" t="s">
        <v>35</v>
      </c>
      <c r="P36" t="s">
        <v>36</v>
      </c>
      <c r="Q36" t="s">
        <v>37</v>
      </c>
      <c r="R36">
        <v>99999</v>
      </c>
      <c r="S36" t="s">
        <v>133</v>
      </c>
      <c r="T36" t="s">
        <v>148</v>
      </c>
      <c r="W36" s="1">
        <v>0</v>
      </c>
      <c r="X36">
        <v>0</v>
      </c>
      <c r="Y36" s="1">
        <v>0</v>
      </c>
      <c r="Z36" s="1">
        <v>46</v>
      </c>
      <c r="AA36">
        <f>DAY(TableauSource[[#This Row],[Date Cdme]])</f>
        <v>8</v>
      </c>
    </row>
    <row r="37" spans="1:27" x14ac:dyDescent="0.35">
      <c r="A37" s="3">
        <v>1085</v>
      </c>
      <c r="B37" s="11">
        <v>44290</v>
      </c>
      <c r="C37" s="3">
        <v>4</v>
      </c>
      <c r="D37" t="s">
        <v>23</v>
      </c>
      <c r="E37" t="s">
        <v>20</v>
      </c>
      <c r="F37" t="s">
        <v>21</v>
      </c>
      <c r="G37" t="s">
        <v>22</v>
      </c>
      <c r="H37">
        <v>99999</v>
      </c>
      <c r="I37" t="s">
        <v>175</v>
      </c>
      <c r="J37" t="s">
        <v>117</v>
      </c>
      <c r="K37" t="s">
        <v>130</v>
      </c>
      <c r="L37" s="6">
        <v>41735</v>
      </c>
      <c r="M37" t="s">
        <v>40</v>
      </c>
      <c r="N37" t="s">
        <v>19</v>
      </c>
      <c r="O37" t="s">
        <v>20</v>
      </c>
      <c r="P37" t="s">
        <v>21</v>
      </c>
      <c r="Q37" t="s">
        <v>22</v>
      </c>
      <c r="R37">
        <v>99999</v>
      </c>
      <c r="S37" t="s">
        <v>133</v>
      </c>
      <c r="T37" t="s">
        <v>148</v>
      </c>
      <c r="U37" t="s">
        <v>41</v>
      </c>
      <c r="V37" t="s">
        <v>42</v>
      </c>
      <c r="W37" s="1">
        <v>9.1999999999999993</v>
      </c>
      <c r="X37">
        <v>62</v>
      </c>
      <c r="Y37" s="1">
        <v>570.4</v>
      </c>
      <c r="Z37" s="1">
        <v>58.751199999999997</v>
      </c>
      <c r="AA37">
        <f>DAY(TableauSource[[#This Row],[Date Cdme]])</f>
        <v>4</v>
      </c>
    </row>
    <row r="38" spans="1:27" x14ac:dyDescent="0.35">
      <c r="A38" s="3">
        <v>1128</v>
      </c>
      <c r="B38" s="11">
        <v>44320</v>
      </c>
      <c r="C38" s="3">
        <v>4</v>
      </c>
      <c r="D38" t="s">
        <v>23</v>
      </c>
      <c r="E38" t="s">
        <v>20</v>
      </c>
      <c r="F38" t="s">
        <v>21</v>
      </c>
      <c r="G38" t="s">
        <v>22</v>
      </c>
      <c r="H38">
        <v>99999</v>
      </c>
      <c r="I38" t="s">
        <v>175</v>
      </c>
      <c r="J38" t="s">
        <v>117</v>
      </c>
      <c r="K38" t="s">
        <v>130</v>
      </c>
      <c r="L38" s="6">
        <v>41765</v>
      </c>
      <c r="M38" t="s">
        <v>25</v>
      </c>
      <c r="N38" t="s">
        <v>19</v>
      </c>
      <c r="O38" t="s">
        <v>20</v>
      </c>
      <c r="P38" t="s">
        <v>21</v>
      </c>
      <c r="Q38" t="s">
        <v>22</v>
      </c>
      <c r="R38">
        <v>99999</v>
      </c>
      <c r="S38" t="s">
        <v>133</v>
      </c>
      <c r="T38" t="s">
        <v>149</v>
      </c>
      <c r="U38" t="s">
        <v>118</v>
      </c>
      <c r="V38" t="s">
        <v>83</v>
      </c>
      <c r="W38" s="1">
        <v>81</v>
      </c>
      <c r="X38">
        <v>23</v>
      </c>
      <c r="Y38" s="1">
        <v>1863</v>
      </c>
      <c r="Z38" s="1">
        <v>195.61500000000001</v>
      </c>
      <c r="AA38">
        <f>DAY(TableauSource[[#This Row],[Date Cdme]])</f>
        <v>4</v>
      </c>
    </row>
    <row r="39" spans="1:27" x14ac:dyDescent="0.35">
      <c r="A39" s="3">
        <v>1089</v>
      </c>
      <c r="B39" s="11">
        <v>44314</v>
      </c>
      <c r="C39" s="3">
        <v>28</v>
      </c>
      <c r="D39" t="s">
        <v>69</v>
      </c>
      <c r="E39" t="s">
        <v>66</v>
      </c>
      <c r="F39" t="s">
        <v>67</v>
      </c>
      <c r="G39" t="s">
        <v>68</v>
      </c>
      <c r="H39">
        <v>99999</v>
      </c>
      <c r="I39" t="s">
        <v>170</v>
      </c>
      <c r="J39" t="s">
        <v>126</v>
      </c>
      <c r="K39" t="s">
        <v>132</v>
      </c>
      <c r="L39" s="6">
        <v>41759</v>
      </c>
      <c r="M39" t="s">
        <v>40</v>
      </c>
      <c r="N39" t="s">
        <v>65</v>
      </c>
      <c r="O39" t="s">
        <v>66</v>
      </c>
      <c r="P39" t="s">
        <v>67</v>
      </c>
      <c r="Q39" t="s">
        <v>68</v>
      </c>
      <c r="R39">
        <v>99999</v>
      </c>
      <c r="S39" t="s">
        <v>133</v>
      </c>
      <c r="T39" t="s">
        <v>148</v>
      </c>
      <c r="U39" t="s">
        <v>33</v>
      </c>
      <c r="V39" t="s">
        <v>16</v>
      </c>
      <c r="W39" s="1">
        <v>46</v>
      </c>
      <c r="X39">
        <v>96</v>
      </c>
      <c r="Y39" s="1">
        <v>4416</v>
      </c>
      <c r="Z39" s="1">
        <v>463.68000000000006</v>
      </c>
      <c r="AA39">
        <f>DAY(TableauSource[[#This Row],[Date Cdme]])</f>
        <v>28</v>
      </c>
    </row>
    <row r="40" spans="1:27" x14ac:dyDescent="0.35">
      <c r="A40" s="3">
        <v>1040</v>
      </c>
      <c r="B40" s="11">
        <v>44228</v>
      </c>
      <c r="C40" s="3">
        <v>1</v>
      </c>
      <c r="D40" t="s">
        <v>95</v>
      </c>
      <c r="E40" t="s">
        <v>92</v>
      </c>
      <c r="F40" t="s">
        <v>93</v>
      </c>
      <c r="G40" t="s">
        <v>94</v>
      </c>
      <c r="H40">
        <v>99999</v>
      </c>
      <c r="I40" t="s">
        <v>177</v>
      </c>
      <c r="J40" t="s">
        <v>81</v>
      </c>
      <c r="K40" t="s">
        <v>131</v>
      </c>
      <c r="L40" s="6"/>
      <c r="M40" t="s">
        <v>40</v>
      </c>
      <c r="N40" t="s">
        <v>91</v>
      </c>
      <c r="O40" t="s">
        <v>92</v>
      </c>
      <c r="P40" t="s">
        <v>93</v>
      </c>
      <c r="Q40" t="s">
        <v>94</v>
      </c>
      <c r="R40">
        <v>99999</v>
      </c>
      <c r="S40" t="s">
        <v>133</v>
      </c>
      <c r="U40" t="s">
        <v>96</v>
      </c>
      <c r="V40" t="s">
        <v>97</v>
      </c>
      <c r="W40" s="1">
        <v>18.399999999999999</v>
      </c>
      <c r="X40">
        <v>13</v>
      </c>
      <c r="Y40" s="1">
        <v>239.2</v>
      </c>
      <c r="Z40" s="1">
        <v>23.680800000000001</v>
      </c>
      <c r="AA40">
        <f>DAY(TableauSource[[#This Row],[Date Cdme]])</f>
        <v>1</v>
      </c>
    </row>
    <row r="41" spans="1:27" x14ac:dyDescent="0.35">
      <c r="A41" s="3">
        <v>1102</v>
      </c>
      <c r="B41" s="11">
        <v>44344</v>
      </c>
      <c r="C41" s="3">
        <v>28</v>
      </c>
      <c r="D41" t="s">
        <v>69</v>
      </c>
      <c r="E41" t="s">
        <v>66</v>
      </c>
      <c r="F41" t="s">
        <v>67</v>
      </c>
      <c r="G41" t="s">
        <v>68</v>
      </c>
      <c r="H41">
        <v>99999</v>
      </c>
      <c r="I41" t="s">
        <v>170</v>
      </c>
      <c r="J41" t="s">
        <v>126</v>
      </c>
      <c r="K41" t="s">
        <v>132</v>
      </c>
      <c r="L41" s="6">
        <v>41789</v>
      </c>
      <c r="M41" t="s">
        <v>40</v>
      </c>
      <c r="N41" t="s">
        <v>65</v>
      </c>
      <c r="O41" t="s">
        <v>66</v>
      </c>
      <c r="P41" t="s">
        <v>67</v>
      </c>
      <c r="Q41" t="s">
        <v>68</v>
      </c>
      <c r="R41">
        <v>99999</v>
      </c>
      <c r="S41" t="s">
        <v>133</v>
      </c>
      <c r="T41" t="s">
        <v>148</v>
      </c>
      <c r="U41" t="s">
        <v>33</v>
      </c>
      <c r="V41" t="s">
        <v>16</v>
      </c>
      <c r="W41" s="1">
        <v>46</v>
      </c>
      <c r="X41">
        <v>36</v>
      </c>
      <c r="Y41" s="1">
        <v>1656</v>
      </c>
      <c r="Z41" s="1">
        <v>165.60000000000002</v>
      </c>
      <c r="AA41">
        <f>DAY(TableauSource[[#This Row],[Date Cdme]])</f>
        <v>28</v>
      </c>
    </row>
    <row r="42" spans="1:27" x14ac:dyDescent="0.35">
      <c r="A42" s="3">
        <v>1042</v>
      </c>
      <c r="B42" s="11">
        <v>44236</v>
      </c>
      <c r="C42" s="3">
        <v>9</v>
      </c>
      <c r="D42" t="s">
        <v>102</v>
      </c>
      <c r="E42" t="s">
        <v>99</v>
      </c>
      <c r="F42" t="s">
        <v>100</v>
      </c>
      <c r="G42" t="s">
        <v>101</v>
      </c>
      <c r="H42">
        <v>99999</v>
      </c>
      <c r="I42" t="s">
        <v>180</v>
      </c>
      <c r="J42" t="s">
        <v>103</v>
      </c>
      <c r="K42" t="s">
        <v>129</v>
      </c>
      <c r="L42" s="6">
        <v>41681</v>
      </c>
      <c r="M42" t="s">
        <v>25</v>
      </c>
      <c r="N42" t="s">
        <v>98</v>
      </c>
      <c r="O42" t="s">
        <v>99</v>
      </c>
      <c r="P42" t="s">
        <v>100</v>
      </c>
      <c r="Q42" t="s">
        <v>101</v>
      </c>
      <c r="R42">
        <v>99999</v>
      </c>
      <c r="S42" t="s">
        <v>133</v>
      </c>
      <c r="T42" t="s">
        <v>148</v>
      </c>
      <c r="U42" t="s">
        <v>55</v>
      </c>
      <c r="V42" t="s">
        <v>56</v>
      </c>
      <c r="W42" s="1">
        <v>9.65</v>
      </c>
      <c r="X42">
        <v>27</v>
      </c>
      <c r="Y42" s="1">
        <v>260.55</v>
      </c>
      <c r="Z42" s="1">
        <v>24.752250000000004</v>
      </c>
      <c r="AA42">
        <f>DAY(TableauSource[[#This Row],[Date Cdme]])</f>
        <v>9</v>
      </c>
    </row>
    <row r="43" spans="1:27" x14ac:dyDescent="0.35">
      <c r="A43" s="3">
        <v>1043</v>
      </c>
      <c r="B43" s="11">
        <v>44233</v>
      </c>
      <c r="C43" s="3">
        <v>6</v>
      </c>
      <c r="D43" t="s">
        <v>61</v>
      </c>
      <c r="E43" t="s">
        <v>58</v>
      </c>
      <c r="F43" t="s">
        <v>59</v>
      </c>
      <c r="G43" t="s">
        <v>60</v>
      </c>
      <c r="H43">
        <v>99999</v>
      </c>
      <c r="I43" t="s">
        <v>182</v>
      </c>
      <c r="J43" t="s">
        <v>39</v>
      </c>
      <c r="K43" t="s">
        <v>131</v>
      </c>
      <c r="L43" s="6">
        <v>41678</v>
      </c>
      <c r="M43" t="s">
        <v>14</v>
      </c>
      <c r="N43" t="s">
        <v>57</v>
      </c>
      <c r="O43" t="s">
        <v>58</v>
      </c>
      <c r="P43" t="s">
        <v>59</v>
      </c>
      <c r="Q43" t="s">
        <v>60</v>
      </c>
      <c r="R43">
        <v>99999</v>
      </c>
      <c r="S43" t="s">
        <v>133</v>
      </c>
      <c r="T43" t="s">
        <v>149</v>
      </c>
      <c r="U43" t="s">
        <v>48</v>
      </c>
      <c r="V43" t="s">
        <v>49</v>
      </c>
      <c r="W43" s="1">
        <v>12.75</v>
      </c>
      <c r="X43">
        <v>71</v>
      </c>
      <c r="Y43" s="1">
        <v>905.25</v>
      </c>
      <c r="Z43" s="1">
        <v>91.430250000000001</v>
      </c>
      <c r="AA43">
        <f>DAY(TableauSource[[#This Row],[Date Cdme]])</f>
        <v>6</v>
      </c>
    </row>
    <row r="44" spans="1:27" x14ac:dyDescent="0.35">
      <c r="A44" s="3">
        <v>1044</v>
      </c>
      <c r="B44" s="11">
        <v>44235</v>
      </c>
      <c r="C44" s="3">
        <v>8</v>
      </c>
      <c r="D44" t="s">
        <v>38</v>
      </c>
      <c r="E44" t="s">
        <v>35</v>
      </c>
      <c r="F44" t="s">
        <v>36</v>
      </c>
      <c r="G44" t="s">
        <v>37</v>
      </c>
      <c r="H44">
        <v>99999</v>
      </c>
      <c r="I44" t="s">
        <v>176</v>
      </c>
      <c r="J44" t="s">
        <v>81</v>
      </c>
      <c r="K44" t="s">
        <v>131</v>
      </c>
      <c r="L44" s="6">
        <v>41680</v>
      </c>
      <c r="M44" t="s">
        <v>14</v>
      </c>
      <c r="N44" t="s">
        <v>34</v>
      </c>
      <c r="O44" t="s">
        <v>35</v>
      </c>
      <c r="P44" t="s">
        <v>36</v>
      </c>
      <c r="Q44" t="s">
        <v>37</v>
      </c>
      <c r="R44">
        <v>99999</v>
      </c>
      <c r="S44" t="s">
        <v>133</v>
      </c>
      <c r="T44" t="s">
        <v>148</v>
      </c>
      <c r="U44" t="s">
        <v>48</v>
      </c>
      <c r="V44" t="s">
        <v>49</v>
      </c>
      <c r="W44" s="1">
        <v>12.75</v>
      </c>
      <c r="X44">
        <v>13</v>
      </c>
      <c r="Y44" s="1">
        <v>165.75</v>
      </c>
      <c r="Z44" s="1">
        <v>15.746249999999998</v>
      </c>
      <c r="AA44">
        <f>DAY(TableauSource[[#This Row],[Date Cdme]])</f>
        <v>8</v>
      </c>
    </row>
    <row r="45" spans="1:27" x14ac:dyDescent="0.35">
      <c r="A45" s="3">
        <v>1129</v>
      </c>
      <c r="B45" s="11">
        <v>44320</v>
      </c>
      <c r="C45" s="3">
        <v>4</v>
      </c>
      <c r="D45" t="s">
        <v>23</v>
      </c>
      <c r="E45" t="s">
        <v>20</v>
      </c>
      <c r="F45" t="s">
        <v>21</v>
      </c>
      <c r="G45" t="s">
        <v>22</v>
      </c>
      <c r="H45">
        <v>99999</v>
      </c>
      <c r="I45" t="s">
        <v>175</v>
      </c>
      <c r="J45" t="s">
        <v>117</v>
      </c>
      <c r="K45" t="s">
        <v>130</v>
      </c>
      <c r="L45" s="6">
        <v>41765</v>
      </c>
      <c r="M45" t="s">
        <v>25</v>
      </c>
      <c r="N45" t="s">
        <v>19</v>
      </c>
      <c r="O45" t="s">
        <v>20</v>
      </c>
      <c r="P45" t="s">
        <v>21</v>
      </c>
      <c r="Q45" t="s">
        <v>22</v>
      </c>
      <c r="R45">
        <v>99999</v>
      </c>
      <c r="S45" t="s">
        <v>133</v>
      </c>
      <c r="T45" t="s">
        <v>149</v>
      </c>
      <c r="U45" t="s">
        <v>119</v>
      </c>
      <c r="V45" t="s">
        <v>120</v>
      </c>
      <c r="W45" s="1">
        <v>7</v>
      </c>
      <c r="X45">
        <v>72</v>
      </c>
      <c r="Y45" s="1">
        <v>504</v>
      </c>
      <c r="Z45" s="1">
        <v>51.912000000000006</v>
      </c>
      <c r="AA45">
        <f>DAY(TableauSource[[#This Row],[Date Cdme]])</f>
        <v>4</v>
      </c>
    </row>
    <row r="46" spans="1:27" x14ac:dyDescent="0.35">
      <c r="A46" s="3">
        <v>1114</v>
      </c>
      <c r="B46" s="11">
        <v>44344</v>
      </c>
      <c r="C46" s="3">
        <v>28</v>
      </c>
      <c r="D46" t="s">
        <v>69</v>
      </c>
      <c r="E46" t="s">
        <v>66</v>
      </c>
      <c r="F46" t="s">
        <v>67</v>
      </c>
      <c r="G46" t="s">
        <v>68</v>
      </c>
      <c r="H46">
        <v>99999</v>
      </c>
      <c r="I46" t="s">
        <v>170</v>
      </c>
      <c r="J46" t="s">
        <v>126</v>
      </c>
      <c r="K46" t="s">
        <v>132</v>
      </c>
      <c r="L46" s="6">
        <v>41789</v>
      </c>
      <c r="M46" t="s">
        <v>40</v>
      </c>
      <c r="N46" t="s">
        <v>65</v>
      </c>
      <c r="O46" t="s">
        <v>66</v>
      </c>
      <c r="P46" t="s">
        <v>67</v>
      </c>
      <c r="Q46" t="s">
        <v>68</v>
      </c>
      <c r="R46">
        <v>99999</v>
      </c>
      <c r="S46" t="s">
        <v>133</v>
      </c>
      <c r="T46" t="s">
        <v>149</v>
      </c>
      <c r="U46" t="s">
        <v>55</v>
      </c>
      <c r="V46" t="s">
        <v>56</v>
      </c>
      <c r="W46" s="1">
        <v>9.65</v>
      </c>
      <c r="X46">
        <v>74</v>
      </c>
      <c r="Y46" s="1">
        <v>714.1</v>
      </c>
      <c r="Z46" s="1">
        <v>67.839500000000001</v>
      </c>
      <c r="AA46">
        <f>DAY(TableauSource[[#This Row],[Date Cdme]])</f>
        <v>28</v>
      </c>
    </row>
    <row r="47" spans="1:27" x14ac:dyDescent="0.35">
      <c r="A47" s="3">
        <v>1047</v>
      </c>
      <c r="B47" s="11">
        <v>44256</v>
      </c>
      <c r="C47" s="3">
        <v>29</v>
      </c>
      <c r="D47" t="s">
        <v>47</v>
      </c>
      <c r="E47" t="s">
        <v>44</v>
      </c>
      <c r="F47" t="s">
        <v>45</v>
      </c>
      <c r="G47" t="s">
        <v>46</v>
      </c>
      <c r="H47">
        <v>99999</v>
      </c>
      <c r="I47" t="s">
        <v>173</v>
      </c>
      <c r="J47" t="s">
        <v>24</v>
      </c>
      <c r="K47" t="s">
        <v>129</v>
      </c>
      <c r="L47" s="6">
        <v>41701</v>
      </c>
      <c r="M47" t="s">
        <v>14</v>
      </c>
      <c r="N47" t="s">
        <v>43</v>
      </c>
      <c r="O47" t="s">
        <v>44</v>
      </c>
      <c r="P47" t="s">
        <v>45</v>
      </c>
      <c r="Q47" t="s">
        <v>46</v>
      </c>
      <c r="R47">
        <v>99999</v>
      </c>
      <c r="S47" t="s">
        <v>133</v>
      </c>
      <c r="T47" t="s">
        <v>148</v>
      </c>
      <c r="U47" t="s">
        <v>123</v>
      </c>
      <c r="V47" t="s">
        <v>127</v>
      </c>
      <c r="W47" s="1">
        <v>39</v>
      </c>
      <c r="X47">
        <v>26</v>
      </c>
      <c r="Y47" s="1">
        <v>1014</v>
      </c>
      <c r="Z47" s="1">
        <v>106.47000000000001</v>
      </c>
      <c r="AA47">
        <f>DAY(TableauSource[[#This Row],[Date Cdme]])</f>
        <v>1</v>
      </c>
    </row>
    <row r="48" spans="1:27" x14ac:dyDescent="0.35">
      <c r="A48" s="3">
        <v>1048</v>
      </c>
      <c r="B48" s="11">
        <v>44233</v>
      </c>
      <c r="C48" s="3">
        <v>6</v>
      </c>
      <c r="D48" t="s">
        <v>61</v>
      </c>
      <c r="E48" t="s">
        <v>58</v>
      </c>
      <c r="F48" t="s">
        <v>59</v>
      </c>
      <c r="G48" t="s">
        <v>60</v>
      </c>
      <c r="H48">
        <v>99999</v>
      </c>
      <c r="I48" t="s">
        <v>182</v>
      </c>
      <c r="J48" t="s">
        <v>39</v>
      </c>
      <c r="K48" t="s">
        <v>131</v>
      </c>
      <c r="L48" s="6">
        <v>41678</v>
      </c>
      <c r="M48" t="s">
        <v>40</v>
      </c>
      <c r="N48" t="s">
        <v>57</v>
      </c>
      <c r="O48" t="s">
        <v>58</v>
      </c>
      <c r="P48" t="s">
        <v>59</v>
      </c>
      <c r="Q48" t="s">
        <v>60</v>
      </c>
      <c r="R48">
        <v>99999</v>
      </c>
      <c r="S48" t="s">
        <v>133</v>
      </c>
      <c r="T48" t="s">
        <v>148</v>
      </c>
      <c r="U48" t="s">
        <v>26</v>
      </c>
      <c r="V48" t="s">
        <v>18</v>
      </c>
      <c r="W48" s="1">
        <v>30</v>
      </c>
      <c r="X48">
        <v>96</v>
      </c>
      <c r="Y48" s="1">
        <v>2880</v>
      </c>
      <c r="Z48" s="1">
        <v>296.64</v>
      </c>
      <c r="AA48">
        <f>DAY(TableauSource[[#This Row],[Date Cdme]])</f>
        <v>6</v>
      </c>
    </row>
    <row r="49" spans="1:27" x14ac:dyDescent="0.35">
      <c r="A49" s="3">
        <v>1049</v>
      </c>
      <c r="B49" s="11">
        <v>44233</v>
      </c>
      <c r="C49" s="3">
        <v>6</v>
      </c>
      <c r="D49" t="s">
        <v>61</v>
      </c>
      <c r="E49" t="s">
        <v>58</v>
      </c>
      <c r="F49" t="s">
        <v>59</v>
      </c>
      <c r="G49" t="s">
        <v>60</v>
      </c>
      <c r="H49">
        <v>99999</v>
      </c>
      <c r="I49" t="s">
        <v>182</v>
      </c>
      <c r="J49" t="s">
        <v>39</v>
      </c>
      <c r="K49" t="s">
        <v>131</v>
      </c>
      <c r="L49" s="6">
        <v>41678</v>
      </c>
      <c r="M49" t="s">
        <v>40</v>
      </c>
      <c r="N49" t="s">
        <v>57</v>
      </c>
      <c r="O49" t="s">
        <v>58</v>
      </c>
      <c r="P49" t="s">
        <v>59</v>
      </c>
      <c r="Q49" t="s">
        <v>60</v>
      </c>
      <c r="R49">
        <v>99999</v>
      </c>
      <c r="S49" t="s">
        <v>133</v>
      </c>
      <c r="T49" t="s">
        <v>148</v>
      </c>
      <c r="U49" t="s">
        <v>27</v>
      </c>
      <c r="V49" t="s">
        <v>18</v>
      </c>
      <c r="W49" s="1">
        <v>53</v>
      </c>
      <c r="X49">
        <v>16</v>
      </c>
      <c r="Y49" s="1">
        <v>848</v>
      </c>
      <c r="Z49" s="1">
        <v>88.192000000000021</v>
      </c>
      <c r="AA49">
        <f>DAY(TableauSource[[#This Row],[Date Cdme]])</f>
        <v>6</v>
      </c>
    </row>
    <row r="50" spans="1:27" x14ac:dyDescent="0.35">
      <c r="A50" s="3">
        <v>1161</v>
      </c>
      <c r="B50" s="11">
        <v>44351</v>
      </c>
      <c r="C50" s="3">
        <v>4</v>
      </c>
      <c r="D50" t="s">
        <v>23</v>
      </c>
      <c r="E50" t="s">
        <v>20</v>
      </c>
      <c r="F50" t="s">
        <v>21</v>
      </c>
      <c r="G50" t="s">
        <v>22</v>
      </c>
      <c r="H50">
        <v>99999</v>
      </c>
      <c r="I50" t="s">
        <v>175</v>
      </c>
      <c r="J50" t="s">
        <v>117</v>
      </c>
      <c r="K50" t="s">
        <v>130</v>
      </c>
      <c r="L50" s="6">
        <v>41796</v>
      </c>
      <c r="M50" t="s">
        <v>25</v>
      </c>
      <c r="N50" t="s">
        <v>19</v>
      </c>
      <c r="O50" t="s">
        <v>20</v>
      </c>
      <c r="P50" t="s">
        <v>21</v>
      </c>
      <c r="Q50" t="s">
        <v>22</v>
      </c>
      <c r="R50">
        <v>99999</v>
      </c>
      <c r="S50" t="s">
        <v>133</v>
      </c>
      <c r="T50" t="s">
        <v>149</v>
      </c>
      <c r="U50" t="s">
        <v>118</v>
      </c>
      <c r="V50" t="s">
        <v>83</v>
      </c>
      <c r="W50" s="1">
        <v>81</v>
      </c>
      <c r="X50">
        <v>98</v>
      </c>
      <c r="Y50" s="1">
        <v>7938</v>
      </c>
      <c r="Z50" s="1">
        <v>769.98599999999999</v>
      </c>
      <c r="AA50">
        <f>DAY(TableauSource[[#This Row],[Date Cdme]])</f>
        <v>4</v>
      </c>
    </row>
    <row r="51" spans="1:27" x14ac:dyDescent="0.35">
      <c r="A51" s="3">
        <v>1051</v>
      </c>
      <c r="B51" s="11">
        <v>44230</v>
      </c>
      <c r="C51" s="3">
        <v>3</v>
      </c>
      <c r="D51" t="s">
        <v>54</v>
      </c>
      <c r="E51" t="s">
        <v>51</v>
      </c>
      <c r="F51" t="s">
        <v>52</v>
      </c>
      <c r="G51" t="s">
        <v>53</v>
      </c>
      <c r="H51">
        <v>99999</v>
      </c>
      <c r="I51" t="s">
        <v>178</v>
      </c>
      <c r="J51" t="s">
        <v>31</v>
      </c>
      <c r="K51" t="s">
        <v>129</v>
      </c>
      <c r="L51" s="6"/>
      <c r="N51" t="s">
        <v>50</v>
      </c>
      <c r="O51" t="s">
        <v>51</v>
      </c>
      <c r="P51" t="s">
        <v>52</v>
      </c>
      <c r="Q51" t="s">
        <v>53</v>
      </c>
      <c r="R51">
        <v>99999</v>
      </c>
      <c r="S51" t="s">
        <v>133</v>
      </c>
      <c r="U51" t="s">
        <v>75</v>
      </c>
      <c r="V51" t="s">
        <v>16</v>
      </c>
      <c r="W51" s="1">
        <v>2.99</v>
      </c>
      <c r="X51">
        <v>75</v>
      </c>
      <c r="Y51" s="1">
        <v>224.25000000000003</v>
      </c>
      <c r="Z51" s="1">
        <v>23.097750000000005</v>
      </c>
      <c r="AA51">
        <f>DAY(TableauSource[[#This Row],[Date Cdme]])</f>
        <v>3</v>
      </c>
    </row>
    <row r="52" spans="1:27" x14ac:dyDescent="0.35">
      <c r="A52" s="3">
        <v>1052</v>
      </c>
      <c r="B52" s="11">
        <v>44264</v>
      </c>
      <c r="C52" s="3">
        <v>9</v>
      </c>
      <c r="D52" t="s">
        <v>102</v>
      </c>
      <c r="E52" t="s">
        <v>99</v>
      </c>
      <c r="F52" t="s">
        <v>100</v>
      </c>
      <c r="G52" t="s">
        <v>101</v>
      </c>
      <c r="H52">
        <v>99999</v>
      </c>
      <c r="I52" t="s">
        <v>180</v>
      </c>
      <c r="J52" t="s">
        <v>103</v>
      </c>
      <c r="K52" t="s">
        <v>129</v>
      </c>
      <c r="L52" s="6">
        <v>41709</v>
      </c>
      <c r="M52" t="s">
        <v>25</v>
      </c>
      <c r="N52" t="s">
        <v>98</v>
      </c>
      <c r="O52" t="s">
        <v>99</v>
      </c>
      <c r="P52" t="s">
        <v>100</v>
      </c>
      <c r="Q52" t="s">
        <v>101</v>
      </c>
      <c r="R52">
        <v>99999</v>
      </c>
      <c r="S52" t="s">
        <v>133</v>
      </c>
      <c r="T52" t="s">
        <v>148</v>
      </c>
      <c r="U52" t="s">
        <v>104</v>
      </c>
      <c r="V52" t="s">
        <v>105</v>
      </c>
      <c r="W52" s="1">
        <v>19.5</v>
      </c>
      <c r="X52">
        <v>55</v>
      </c>
      <c r="Y52" s="1">
        <v>1072.5</v>
      </c>
      <c r="Z52" s="1">
        <v>108.32250000000001</v>
      </c>
      <c r="AA52">
        <f>DAY(TableauSource[[#This Row],[Date Cdme]])</f>
        <v>9</v>
      </c>
    </row>
    <row r="53" spans="1:27" x14ac:dyDescent="0.35">
      <c r="A53" s="3">
        <v>1053</v>
      </c>
      <c r="B53" s="11">
        <v>44269</v>
      </c>
      <c r="C53" s="3">
        <v>9</v>
      </c>
      <c r="D53" t="s">
        <v>102</v>
      </c>
      <c r="E53" t="s">
        <v>99</v>
      </c>
      <c r="F53" t="s">
        <v>100</v>
      </c>
      <c r="G53" t="s">
        <v>101</v>
      </c>
      <c r="H53">
        <v>99999</v>
      </c>
      <c r="I53" t="s">
        <v>180</v>
      </c>
      <c r="J53" t="s">
        <v>103</v>
      </c>
      <c r="K53" t="s">
        <v>129</v>
      </c>
      <c r="L53" s="6">
        <v>41709</v>
      </c>
      <c r="M53" t="s">
        <v>25</v>
      </c>
      <c r="N53" t="s">
        <v>98</v>
      </c>
      <c r="O53" t="s">
        <v>99</v>
      </c>
      <c r="P53" t="s">
        <v>100</v>
      </c>
      <c r="Q53" t="s">
        <v>101</v>
      </c>
      <c r="R53">
        <v>99999</v>
      </c>
      <c r="S53" t="s">
        <v>133</v>
      </c>
      <c r="T53" t="s">
        <v>148</v>
      </c>
      <c r="U53" t="s">
        <v>106</v>
      </c>
      <c r="V53" t="s">
        <v>107</v>
      </c>
      <c r="W53" s="1">
        <v>34.799999999999997</v>
      </c>
      <c r="X53">
        <v>11</v>
      </c>
      <c r="Y53" s="1">
        <v>382.79999999999995</v>
      </c>
      <c r="Z53" s="1">
        <v>36.748799999999996</v>
      </c>
      <c r="AA53">
        <f>DAY(TableauSource[[#This Row],[Date Cdme]])</f>
        <v>14</v>
      </c>
    </row>
    <row r="54" spans="1:27" x14ac:dyDescent="0.35">
      <c r="A54" s="3">
        <v>1054</v>
      </c>
      <c r="B54" s="11">
        <v>44261</v>
      </c>
      <c r="C54" s="3">
        <v>6</v>
      </c>
      <c r="D54" t="s">
        <v>61</v>
      </c>
      <c r="E54" t="s">
        <v>58</v>
      </c>
      <c r="F54" t="s">
        <v>59</v>
      </c>
      <c r="G54" t="s">
        <v>60</v>
      </c>
      <c r="H54">
        <v>99999</v>
      </c>
      <c r="I54" t="s">
        <v>182</v>
      </c>
      <c r="J54" t="s">
        <v>39</v>
      </c>
      <c r="K54" t="s">
        <v>131</v>
      </c>
      <c r="L54" s="6">
        <v>41706</v>
      </c>
      <c r="M54" t="s">
        <v>14</v>
      </c>
      <c r="N54" t="s">
        <v>57</v>
      </c>
      <c r="O54" t="s">
        <v>58</v>
      </c>
      <c r="P54" t="s">
        <v>59</v>
      </c>
      <c r="Q54" t="s">
        <v>60</v>
      </c>
      <c r="R54">
        <v>99999</v>
      </c>
      <c r="S54" t="s">
        <v>133</v>
      </c>
      <c r="T54" t="s">
        <v>149</v>
      </c>
      <c r="U54" t="s">
        <v>15</v>
      </c>
      <c r="V54" t="s">
        <v>16</v>
      </c>
      <c r="W54" s="1">
        <v>14</v>
      </c>
      <c r="X54">
        <v>53</v>
      </c>
      <c r="Y54" s="1">
        <v>742</v>
      </c>
      <c r="Z54" s="1">
        <v>71.974000000000004</v>
      </c>
      <c r="AA54">
        <f>DAY(TableauSource[[#This Row],[Date Cdme]])</f>
        <v>6</v>
      </c>
    </row>
    <row r="55" spans="1:27" x14ac:dyDescent="0.35">
      <c r="A55" s="3">
        <v>1055</v>
      </c>
      <c r="B55" s="11">
        <v>44263</v>
      </c>
      <c r="C55" s="3">
        <v>8</v>
      </c>
      <c r="D55" t="s">
        <v>38</v>
      </c>
      <c r="E55" t="s">
        <v>35</v>
      </c>
      <c r="F55" t="s">
        <v>36</v>
      </c>
      <c r="G55" t="s">
        <v>37</v>
      </c>
      <c r="H55">
        <v>99999</v>
      </c>
      <c r="I55" t="s">
        <v>176</v>
      </c>
      <c r="J55" t="s">
        <v>81</v>
      </c>
      <c r="K55" t="s">
        <v>131</v>
      </c>
      <c r="L55" s="6">
        <v>41708</v>
      </c>
      <c r="M55" t="s">
        <v>14</v>
      </c>
      <c r="N55" t="s">
        <v>34</v>
      </c>
      <c r="O55" t="s">
        <v>35</v>
      </c>
      <c r="P55" t="s">
        <v>36</v>
      </c>
      <c r="Q55" t="s">
        <v>37</v>
      </c>
      <c r="R55">
        <v>99999</v>
      </c>
      <c r="S55" t="s">
        <v>133</v>
      </c>
      <c r="T55" t="s">
        <v>148</v>
      </c>
      <c r="U55" t="s">
        <v>63</v>
      </c>
      <c r="V55" t="s">
        <v>64</v>
      </c>
      <c r="W55" s="1">
        <v>40</v>
      </c>
      <c r="X55">
        <v>85</v>
      </c>
      <c r="Y55" s="1">
        <v>3400</v>
      </c>
      <c r="Z55" s="1">
        <v>357</v>
      </c>
      <c r="AA55">
        <f>DAY(TableauSource[[#This Row],[Date Cdme]])</f>
        <v>8</v>
      </c>
    </row>
    <row r="56" spans="1:27" x14ac:dyDescent="0.35">
      <c r="A56" s="3">
        <v>1056</v>
      </c>
      <c r="B56" s="11">
        <v>44263</v>
      </c>
      <c r="C56" s="3">
        <v>8</v>
      </c>
      <c r="D56" t="s">
        <v>38</v>
      </c>
      <c r="E56" t="s">
        <v>35</v>
      </c>
      <c r="F56" t="s">
        <v>36</v>
      </c>
      <c r="G56" t="s">
        <v>37</v>
      </c>
      <c r="H56">
        <v>99999</v>
      </c>
      <c r="I56" t="s">
        <v>176</v>
      </c>
      <c r="J56" t="s">
        <v>81</v>
      </c>
      <c r="K56" t="s">
        <v>131</v>
      </c>
      <c r="L56" s="6">
        <v>41708</v>
      </c>
      <c r="M56" t="s">
        <v>14</v>
      </c>
      <c r="N56" t="s">
        <v>34</v>
      </c>
      <c r="O56" t="s">
        <v>35</v>
      </c>
      <c r="P56" t="s">
        <v>36</v>
      </c>
      <c r="Q56" t="s">
        <v>37</v>
      </c>
      <c r="R56">
        <v>99999</v>
      </c>
      <c r="S56" t="s">
        <v>133</v>
      </c>
      <c r="T56" t="s">
        <v>148</v>
      </c>
      <c r="U56" t="s">
        <v>41</v>
      </c>
      <c r="V56" t="s">
        <v>42</v>
      </c>
      <c r="W56" s="1">
        <v>9.1999999999999993</v>
      </c>
      <c r="X56">
        <v>97</v>
      </c>
      <c r="Y56" s="1">
        <v>892.4</v>
      </c>
      <c r="Z56" s="1">
        <v>91.024800000000013</v>
      </c>
      <c r="AA56">
        <f>DAY(TableauSource[[#This Row],[Date Cdme]])</f>
        <v>8</v>
      </c>
    </row>
    <row r="57" spans="1:27" x14ac:dyDescent="0.35">
      <c r="A57" s="3">
        <v>1162</v>
      </c>
      <c r="B57" s="11">
        <v>44351</v>
      </c>
      <c r="C57" s="3">
        <v>4</v>
      </c>
      <c r="D57" t="s">
        <v>23</v>
      </c>
      <c r="E57" t="s">
        <v>20</v>
      </c>
      <c r="F57" t="s">
        <v>21</v>
      </c>
      <c r="G57" t="s">
        <v>22</v>
      </c>
      <c r="H57">
        <v>99999</v>
      </c>
      <c r="I57" t="s">
        <v>175</v>
      </c>
      <c r="J57" t="s">
        <v>117</v>
      </c>
      <c r="K57" t="s">
        <v>130</v>
      </c>
      <c r="L57" s="6">
        <v>41796</v>
      </c>
      <c r="M57" t="s">
        <v>25</v>
      </c>
      <c r="N57" t="s">
        <v>19</v>
      </c>
      <c r="O57" t="s">
        <v>20</v>
      </c>
      <c r="P57" t="s">
        <v>21</v>
      </c>
      <c r="Q57" t="s">
        <v>22</v>
      </c>
      <c r="R57">
        <v>99999</v>
      </c>
      <c r="S57" t="s">
        <v>133</v>
      </c>
      <c r="T57" t="s">
        <v>149</v>
      </c>
      <c r="U57" t="s">
        <v>119</v>
      </c>
      <c r="V57" t="s">
        <v>120</v>
      </c>
      <c r="W57" s="1">
        <v>7</v>
      </c>
      <c r="X57">
        <v>61</v>
      </c>
      <c r="Y57" s="1">
        <v>427</v>
      </c>
      <c r="Z57" s="1">
        <v>42.273000000000003</v>
      </c>
      <c r="AA57">
        <f>DAY(TableauSource[[#This Row],[Date Cdme]])</f>
        <v>4</v>
      </c>
    </row>
    <row r="58" spans="1:27" x14ac:dyDescent="0.35">
      <c r="A58" s="3">
        <v>1115</v>
      </c>
      <c r="B58" s="11">
        <v>44344</v>
      </c>
      <c r="C58" s="3">
        <v>28</v>
      </c>
      <c r="D58" t="s">
        <v>69</v>
      </c>
      <c r="E58" t="s">
        <v>66</v>
      </c>
      <c r="F58" t="s">
        <v>67</v>
      </c>
      <c r="G58" t="s">
        <v>68</v>
      </c>
      <c r="H58">
        <v>99999</v>
      </c>
      <c r="I58" t="s">
        <v>170</v>
      </c>
      <c r="J58" t="s">
        <v>126</v>
      </c>
      <c r="K58" t="s">
        <v>132</v>
      </c>
      <c r="L58" s="6">
        <v>41789</v>
      </c>
      <c r="M58" t="s">
        <v>40</v>
      </c>
      <c r="N58" t="s">
        <v>65</v>
      </c>
      <c r="O58" t="s">
        <v>66</v>
      </c>
      <c r="P58" t="s">
        <v>67</v>
      </c>
      <c r="Q58" t="s">
        <v>68</v>
      </c>
      <c r="R58">
        <v>99999</v>
      </c>
      <c r="S58" t="s">
        <v>133</v>
      </c>
      <c r="T58" t="s">
        <v>149</v>
      </c>
      <c r="U58" t="s">
        <v>96</v>
      </c>
      <c r="V58" t="s">
        <v>97</v>
      </c>
      <c r="W58" s="1">
        <v>18.399999999999999</v>
      </c>
      <c r="X58">
        <v>25</v>
      </c>
      <c r="Y58" s="1">
        <v>459.99999999999994</v>
      </c>
      <c r="Z58" s="1">
        <v>46.46</v>
      </c>
      <c r="AA58">
        <f>DAY(TableauSource[[#This Row],[Date Cdme]])</f>
        <v>28</v>
      </c>
    </row>
    <row r="59" spans="1:27" x14ac:dyDescent="0.35">
      <c r="A59" s="3">
        <v>1147</v>
      </c>
      <c r="B59" s="11">
        <v>44375</v>
      </c>
      <c r="C59" s="3">
        <v>28</v>
      </c>
      <c r="D59" t="s">
        <v>69</v>
      </c>
      <c r="E59" t="s">
        <v>66</v>
      </c>
      <c r="F59" t="s">
        <v>67</v>
      </c>
      <c r="G59" t="s">
        <v>68</v>
      </c>
      <c r="H59">
        <v>99999</v>
      </c>
      <c r="I59" t="s">
        <v>170</v>
      </c>
      <c r="J59" t="s">
        <v>126</v>
      </c>
      <c r="K59" t="s">
        <v>132</v>
      </c>
      <c r="L59" s="6">
        <v>41820</v>
      </c>
      <c r="M59" t="s">
        <v>40</v>
      </c>
      <c r="N59" t="s">
        <v>65</v>
      </c>
      <c r="O59" t="s">
        <v>66</v>
      </c>
      <c r="P59" t="s">
        <v>67</v>
      </c>
      <c r="Q59" t="s">
        <v>68</v>
      </c>
      <c r="R59">
        <v>99999</v>
      </c>
      <c r="S59" t="s">
        <v>133</v>
      </c>
      <c r="T59" t="s">
        <v>149</v>
      </c>
      <c r="U59" t="s">
        <v>55</v>
      </c>
      <c r="V59" t="s">
        <v>56</v>
      </c>
      <c r="W59" s="1">
        <v>9.65</v>
      </c>
      <c r="X59">
        <v>60</v>
      </c>
      <c r="Y59" s="1">
        <v>579</v>
      </c>
      <c r="Z59" s="1">
        <v>57.321000000000005</v>
      </c>
      <c r="AA59">
        <f>DAY(TableauSource[[#This Row],[Date Cdme]])</f>
        <v>28</v>
      </c>
    </row>
    <row r="60" spans="1:27" x14ac:dyDescent="0.35">
      <c r="A60" s="3">
        <v>1148</v>
      </c>
      <c r="B60" s="11">
        <v>44375</v>
      </c>
      <c r="C60" s="3">
        <v>28</v>
      </c>
      <c r="D60" t="s">
        <v>69</v>
      </c>
      <c r="E60" t="s">
        <v>66</v>
      </c>
      <c r="F60" t="s">
        <v>67</v>
      </c>
      <c r="G60" t="s">
        <v>68</v>
      </c>
      <c r="H60">
        <v>99999</v>
      </c>
      <c r="I60" t="s">
        <v>170</v>
      </c>
      <c r="J60" t="s">
        <v>126</v>
      </c>
      <c r="K60" t="s">
        <v>132</v>
      </c>
      <c r="L60" s="6">
        <v>41820</v>
      </c>
      <c r="M60" t="s">
        <v>40</v>
      </c>
      <c r="N60" t="s">
        <v>65</v>
      </c>
      <c r="O60" t="s">
        <v>66</v>
      </c>
      <c r="P60" t="s">
        <v>67</v>
      </c>
      <c r="Q60" t="s">
        <v>68</v>
      </c>
      <c r="R60">
        <v>99999</v>
      </c>
      <c r="S60" t="s">
        <v>133</v>
      </c>
      <c r="T60" t="s">
        <v>149</v>
      </c>
      <c r="U60" t="s">
        <v>96</v>
      </c>
      <c r="V60" t="s">
        <v>97</v>
      </c>
      <c r="W60" s="1">
        <v>18.399999999999999</v>
      </c>
      <c r="X60">
        <v>98</v>
      </c>
      <c r="Y60" s="1">
        <v>1803.1999999999998</v>
      </c>
      <c r="Z60" s="1">
        <v>183.9264</v>
      </c>
      <c r="AA60">
        <f>DAY(TableauSource[[#This Row],[Date Cdme]])</f>
        <v>28</v>
      </c>
    </row>
    <row r="61" spans="1:27" x14ac:dyDescent="0.35">
      <c r="A61" s="3">
        <v>1061</v>
      </c>
      <c r="B61" s="11">
        <v>44284</v>
      </c>
      <c r="C61" s="3">
        <v>29</v>
      </c>
      <c r="D61" t="s">
        <v>47</v>
      </c>
      <c r="E61" t="s">
        <v>44</v>
      </c>
      <c r="F61" t="s">
        <v>45</v>
      </c>
      <c r="G61" t="s">
        <v>46</v>
      </c>
      <c r="H61">
        <v>99999</v>
      </c>
      <c r="I61" t="s">
        <v>173</v>
      </c>
      <c r="J61" t="s">
        <v>24</v>
      </c>
      <c r="K61" t="s">
        <v>129</v>
      </c>
      <c r="L61" s="6">
        <v>41729</v>
      </c>
      <c r="M61" t="s">
        <v>14</v>
      </c>
      <c r="N61" t="s">
        <v>43</v>
      </c>
      <c r="O61" t="s">
        <v>44</v>
      </c>
      <c r="P61" t="s">
        <v>45</v>
      </c>
      <c r="Q61" t="s">
        <v>46</v>
      </c>
      <c r="R61">
        <v>99999</v>
      </c>
      <c r="S61" t="s">
        <v>133</v>
      </c>
      <c r="T61" t="s">
        <v>148</v>
      </c>
      <c r="U61" t="s">
        <v>15</v>
      </c>
      <c r="V61" t="s">
        <v>16</v>
      </c>
      <c r="W61" s="1">
        <v>14</v>
      </c>
      <c r="X61">
        <v>72</v>
      </c>
      <c r="Y61" s="1">
        <v>1008</v>
      </c>
      <c r="Z61" s="1">
        <v>100.80000000000001</v>
      </c>
      <c r="AA61">
        <f>DAY(TableauSource[[#This Row],[Date Cdme]])</f>
        <v>29</v>
      </c>
    </row>
    <row r="62" spans="1:27" x14ac:dyDescent="0.35">
      <c r="A62" s="3">
        <v>1062</v>
      </c>
      <c r="B62" s="11">
        <v>44261</v>
      </c>
      <c r="C62" s="3">
        <v>6</v>
      </c>
      <c r="D62" t="s">
        <v>61</v>
      </c>
      <c r="E62" t="s">
        <v>58</v>
      </c>
      <c r="F62" t="s">
        <v>59</v>
      </c>
      <c r="G62" t="s">
        <v>60</v>
      </c>
      <c r="H62">
        <v>99999</v>
      </c>
      <c r="I62" t="s">
        <v>182</v>
      </c>
      <c r="J62" t="s">
        <v>39</v>
      </c>
      <c r="K62" t="s">
        <v>131</v>
      </c>
      <c r="L62" s="6">
        <v>41706</v>
      </c>
      <c r="M62" t="s">
        <v>40</v>
      </c>
      <c r="N62" t="s">
        <v>57</v>
      </c>
      <c r="O62" t="s">
        <v>58</v>
      </c>
      <c r="P62" t="s">
        <v>59</v>
      </c>
      <c r="Q62" t="s">
        <v>60</v>
      </c>
      <c r="R62">
        <v>99999</v>
      </c>
      <c r="S62" t="s">
        <v>133</v>
      </c>
      <c r="T62" t="s">
        <v>148</v>
      </c>
      <c r="U62" t="s">
        <v>48</v>
      </c>
      <c r="V62" t="s">
        <v>49</v>
      </c>
      <c r="W62" s="1">
        <v>12.75</v>
      </c>
      <c r="X62">
        <v>16</v>
      </c>
      <c r="Y62" s="1">
        <v>204</v>
      </c>
      <c r="Z62" s="1">
        <v>20.196000000000002</v>
      </c>
      <c r="AA62">
        <f>DAY(TableauSource[[#This Row],[Date Cdme]])</f>
        <v>6</v>
      </c>
    </row>
    <row r="63" spans="1:27" x14ac:dyDescent="0.35">
      <c r="A63" s="3">
        <v>1186</v>
      </c>
      <c r="B63" s="11">
        <v>44351</v>
      </c>
      <c r="C63" s="3">
        <v>4</v>
      </c>
      <c r="D63" t="s">
        <v>23</v>
      </c>
      <c r="E63" t="s">
        <v>20</v>
      </c>
      <c r="F63" t="s">
        <v>21</v>
      </c>
      <c r="G63" t="s">
        <v>22</v>
      </c>
      <c r="H63">
        <v>99999</v>
      </c>
      <c r="I63" t="s">
        <v>175</v>
      </c>
      <c r="J63" t="s">
        <v>117</v>
      </c>
      <c r="K63" t="s">
        <v>130</v>
      </c>
      <c r="L63" s="6"/>
      <c r="N63" t="s">
        <v>19</v>
      </c>
      <c r="O63" t="s">
        <v>20</v>
      </c>
      <c r="P63" t="s">
        <v>21</v>
      </c>
      <c r="Q63" t="s">
        <v>22</v>
      </c>
      <c r="R63">
        <v>99999</v>
      </c>
      <c r="S63" t="s">
        <v>133</v>
      </c>
      <c r="U63" t="s">
        <v>124</v>
      </c>
      <c r="V63" t="s">
        <v>105</v>
      </c>
      <c r="W63" s="1">
        <v>38</v>
      </c>
      <c r="X63">
        <v>85</v>
      </c>
      <c r="Y63" s="1">
        <v>3230</v>
      </c>
      <c r="Z63" s="1">
        <v>319.77</v>
      </c>
      <c r="AA63">
        <f>DAY(TableauSource[[#This Row],[Date Cdme]])</f>
        <v>4</v>
      </c>
    </row>
    <row r="64" spans="1:27" x14ac:dyDescent="0.35">
      <c r="A64" s="3">
        <v>1203</v>
      </c>
      <c r="B64" s="11">
        <v>44381</v>
      </c>
      <c r="C64" s="3">
        <v>4</v>
      </c>
      <c r="D64" t="s">
        <v>23</v>
      </c>
      <c r="E64" t="s">
        <v>20</v>
      </c>
      <c r="F64" t="s">
        <v>21</v>
      </c>
      <c r="G64" t="s">
        <v>22</v>
      </c>
      <c r="H64">
        <v>99999</v>
      </c>
      <c r="I64" t="s">
        <v>175</v>
      </c>
      <c r="J64" t="s">
        <v>117</v>
      </c>
      <c r="K64" t="s">
        <v>130</v>
      </c>
      <c r="L64" s="6">
        <v>41826</v>
      </c>
      <c r="M64" t="s">
        <v>25</v>
      </c>
      <c r="N64" t="s">
        <v>19</v>
      </c>
      <c r="O64" t="s">
        <v>20</v>
      </c>
      <c r="P64" t="s">
        <v>21</v>
      </c>
      <c r="Q64" t="s">
        <v>22</v>
      </c>
      <c r="R64">
        <v>99999</v>
      </c>
      <c r="S64" t="s">
        <v>133</v>
      </c>
      <c r="T64" t="s">
        <v>149</v>
      </c>
      <c r="U64" t="s">
        <v>118</v>
      </c>
      <c r="V64" t="s">
        <v>83</v>
      </c>
      <c r="W64" s="1">
        <v>81</v>
      </c>
      <c r="X64">
        <v>55</v>
      </c>
      <c r="Y64" s="1">
        <v>4455</v>
      </c>
      <c r="Z64" s="1">
        <v>445.5</v>
      </c>
      <c r="AA64">
        <f>DAY(TableauSource[[#This Row],[Date Cdme]])</f>
        <v>4</v>
      </c>
    </row>
    <row r="65" spans="1:27" x14ac:dyDescent="0.35">
      <c r="A65" s="3">
        <v>1067</v>
      </c>
      <c r="B65" s="11">
        <v>44263</v>
      </c>
      <c r="C65" s="3">
        <v>8</v>
      </c>
      <c r="D65" t="s">
        <v>38</v>
      </c>
      <c r="E65" t="s">
        <v>35</v>
      </c>
      <c r="F65" t="s">
        <v>36</v>
      </c>
      <c r="G65" t="s">
        <v>37</v>
      </c>
      <c r="H65">
        <v>99999</v>
      </c>
      <c r="I65" t="s">
        <v>176</v>
      </c>
      <c r="J65" t="s">
        <v>81</v>
      </c>
      <c r="K65" t="s">
        <v>131</v>
      </c>
      <c r="L65" s="6">
        <v>41708</v>
      </c>
      <c r="M65" t="s">
        <v>40</v>
      </c>
      <c r="N65" t="s">
        <v>34</v>
      </c>
      <c r="O65" t="s">
        <v>35</v>
      </c>
      <c r="P65" t="s">
        <v>36</v>
      </c>
      <c r="Q65" t="s">
        <v>37</v>
      </c>
      <c r="R65">
        <v>99999</v>
      </c>
      <c r="S65" t="s">
        <v>133</v>
      </c>
      <c r="T65" t="s">
        <v>149</v>
      </c>
      <c r="U65" t="s">
        <v>106</v>
      </c>
      <c r="V65" t="s">
        <v>107</v>
      </c>
      <c r="W65" s="1">
        <v>34.799999999999997</v>
      </c>
      <c r="X65">
        <v>63</v>
      </c>
      <c r="Y65" s="1">
        <v>2192.3999999999996</v>
      </c>
      <c r="Z65" s="1">
        <v>217.04759999999999</v>
      </c>
      <c r="AA65">
        <f>DAY(TableauSource[[#This Row],[Date Cdme]])</f>
        <v>8</v>
      </c>
    </row>
    <row r="66" spans="1:27" x14ac:dyDescent="0.35">
      <c r="A66" s="3">
        <v>1070</v>
      </c>
      <c r="B66" s="11">
        <v>44258</v>
      </c>
      <c r="C66" s="3">
        <v>3</v>
      </c>
      <c r="D66" t="s">
        <v>54</v>
      </c>
      <c r="E66" t="s">
        <v>51</v>
      </c>
      <c r="F66" t="s">
        <v>52</v>
      </c>
      <c r="G66" t="s">
        <v>53</v>
      </c>
      <c r="H66">
        <v>99999</v>
      </c>
      <c r="I66" t="s">
        <v>178</v>
      </c>
      <c r="J66" t="s">
        <v>31</v>
      </c>
      <c r="K66" t="s">
        <v>129</v>
      </c>
      <c r="L66" s="6">
        <v>41703</v>
      </c>
      <c r="M66" t="s">
        <v>14</v>
      </c>
      <c r="N66" t="s">
        <v>50</v>
      </c>
      <c r="O66" t="s">
        <v>51</v>
      </c>
      <c r="P66" t="s">
        <v>52</v>
      </c>
      <c r="Q66" t="s">
        <v>53</v>
      </c>
      <c r="R66">
        <v>99999</v>
      </c>
      <c r="S66" t="s">
        <v>133</v>
      </c>
      <c r="T66" t="s">
        <v>150</v>
      </c>
      <c r="U66" t="s">
        <v>121</v>
      </c>
      <c r="V66" t="s">
        <v>85</v>
      </c>
      <c r="W66" s="1">
        <v>10</v>
      </c>
      <c r="X66">
        <v>48</v>
      </c>
      <c r="Y66" s="1">
        <v>480</v>
      </c>
      <c r="Z66" s="1">
        <v>48</v>
      </c>
      <c r="AA66">
        <f>DAY(TableauSource[[#This Row],[Date Cdme]])</f>
        <v>3</v>
      </c>
    </row>
    <row r="67" spans="1:27" x14ac:dyDescent="0.35">
      <c r="A67" s="3">
        <v>1071</v>
      </c>
      <c r="B67" s="11">
        <v>44270</v>
      </c>
      <c r="C67" s="3">
        <v>3</v>
      </c>
      <c r="D67" t="s">
        <v>54</v>
      </c>
      <c r="E67" t="s">
        <v>51</v>
      </c>
      <c r="F67" t="s">
        <v>52</v>
      </c>
      <c r="G67" t="s">
        <v>53</v>
      </c>
      <c r="H67">
        <v>99999</v>
      </c>
      <c r="I67" t="s">
        <v>178</v>
      </c>
      <c r="J67" t="s">
        <v>31</v>
      </c>
      <c r="K67" t="s">
        <v>129</v>
      </c>
      <c r="L67" s="6">
        <v>41703</v>
      </c>
      <c r="M67" t="s">
        <v>14</v>
      </c>
      <c r="N67" t="s">
        <v>50</v>
      </c>
      <c r="O67" t="s">
        <v>51</v>
      </c>
      <c r="P67" t="s">
        <v>52</v>
      </c>
      <c r="Q67" t="s">
        <v>53</v>
      </c>
      <c r="R67">
        <v>99999</v>
      </c>
      <c r="S67" t="s">
        <v>133</v>
      </c>
      <c r="T67" t="s">
        <v>150</v>
      </c>
      <c r="U67" t="s">
        <v>63</v>
      </c>
      <c r="V67" t="s">
        <v>64</v>
      </c>
      <c r="W67" s="1">
        <v>40</v>
      </c>
      <c r="X67">
        <v>71</v>
      </c>
      <c r="Y67" s="1">
        <v>2840</v>
      </c>
      <c r="Z67" s="1">
        <v>295.36</v>
      </c>
      <c r="AA67">
        <f>DAY(TableauSource[[#This Row],[Date Cdme]])</f>
        <v>15</v>
      </c>
    </row>
    <row r="68" spans="1:27" x14ac:dyDescent="0.35">
      <c r="A68" s="3">
        <v>1204</v>
      </c>
      <c r="B68" s="11">
        <v>44381</v>
      </c>
      <c r="C68" s="3">
        <v>4</v>
      </c>
      <c r="D68" t="s">
        <v>23</v>
      </c>
      <c r="E68" t="s">
        <v>20</v>
      </c>
      <c r="F68" t="s">
        <v>21</v>
      </c>
      <c r="G68" t="s">
        <v>22</v>
      </c>
      <c r="H68">
        <v>99999</v>
      </c>
      <c r="I68" t="s">
        <v>175</v>
      </c>
      <c r="J68" t="s">
        <v>117</v>
      </c>
      <c r="K68" t="s">
        <v>130</v>
      </c>
      <c r="L68" s="6">
        <v>41826</v>
      </c>
      <c r="M68" t="s">
        <v>25</v>
      </c>
      <c r="N68" t="s">
        <v>19</v>
      </c>
      <c r="O68" t="s">
        <v>20</v>
      </c>
      <c r="P68" t="s">
        <v>21</v>
      </c>
      <c r="Q68" t="s">
        <v>22</v>
      </c>
      <c r="R68">
        <v>99999</v>
      </c>
      <c r="S68" t="s">
        <v>133</v>
      </c>
      <c r="T68" t="s">
        <v>149</v>
      </c>
      <c r="U68" t="s">
        <v>119</v>
      </c>
      <c r="V68" t="s">
        <v>120</v>
      </c>
      <c r="W68" s="1">
        <v>7</v>
      </c>
      <c r="X68">
        <v>19</v>
      </c>
      <c r="Y68" s="1">
        <v>133</v>
      </c>
      <c r="Z68" s="1">
        <v>12.901</v>
      </c>
      <c r="AA68">
        <f>DAY(TableauSource[[#This Row],[Date Cdme]])</f>
        <v>4</v>
      </c>
    </row>
    <row r="69" spans="1:27" x14ac:dyDescent="0.35">
      <c r="A69" s="3">
        <v>1248</v>
      </c>
      <c r="B69" s="11">
        <v>44412</v>
      </c>
      <c r="C69" s="3">
        <v>4</v>
      </c>
      <c r="D69" t="s">
        <v>23</v>
      </c>
      <c r="E69" t="s">
        <v>20</v>
      </c>
      <c r="F69" t="s">
        <v>21</v>
      </c>
      <c r="G69" t="s">
        <v>22</v>
      </c>
      <c r="H69">
        <v>99999</v>
      </c>
      <c r="I69" t="s">
        <v>175</v>
      </c>
      <c r="J69" t="s">
        <v>117</v>
      </c>
      <c r="K69" t="s">
        <v>130</v>
      </c>
      <c r="L69" s="6">
        <v>41857</v>
      </c>
      <c r="M69" t="s">
        <v>25</v>
      </c>
      <c r="N69" t="s">
        <v>19</v>
      </c>
      <c r="O69" t="s">
        <v>20</v>
      </c>
      <c r="P69" t="s">
        <v>21</v>
      </c>
      <c r="Q69" t="s">
        <v>22</v>
      </c>
      <c r="R69">
        <v>99999</v>
      </c>
      <c r="S69" t="s">
        <v>133</v>
      </c>
      <c r="T69" t="s">
        <v>149</v>
      </c>
      <c r="U69" t="s">
        <v>118</v>
      </c>
      <c r="V69" t="s">
        <v>83</v>
      </c>
      <c r="W69" s="1">
        <v>81</v>
      </c>
      <c r="X69">
        <v>32</v>
      </c>
      <c r="Y69" s="1">
        <v>2592</v>
      </c>
      <c r="Z69" s="1">
        <v>251.42399999999998</v>
      </c>
      <c r="AA69">
        <f>DAY(TableauSource[[#This Row],[Date Cdme]])</f>
        <v>4</v>
      </c>
    </row>
    <row r="70" spans="1:27" x14ac:dyDescent="0.35">
      <c r="A70" s="3">
        <v>1177</v>
      </c>
      <c r="B70" s="11">
        <v>44375</v>
      </c>
      <c r="C70" s="3">
        <v>28</v>
      </c>
      <c r="D70" t="s">
        <v>69</v>
      </c>
      <c r="E70" t="s">
        <v>66</v>
      </c>
      <c r="F70" t="s">
        <v>67</v>
      </c>
      <c r="G70" t="s">
        <v>68</v>
      </c>
      <c r="H70">
        <v>99999</v>
      </c>
      <c r="I70" t="s">
        <v>170</v>
      </c>
      <c r="J70" t="s">
        <v>126</v>
      </c>
      <c r="K70" t="s">
        <v>132</v>
      </c>
      <c r="L70" s="6">
        <v>41820</v>
      </c>
      <c r="M70" t="s">
        <v>40</v>
      </c>
      <c r="N70" t="s">
        <v>65</v>
      </c>
      <c r="O70" t="s">
        <v>66</v>
      </c>
      <c r="P70" t="s">
        <v>67</v>
      </c>
      <c r="Q70" t="s">
        <v>68</v>
      </c>
      <c r="R70">
        <v>99999</v>
      </c>
      <c r="S70" t="s">
        <v>133</v>
      </c>
      <c r="T70" t="s">
        <v>149</v>
      </c>
      <c r="U70" t="s">
        <v>33</v>
      </c>
      <c r="V70" t="s">
        <v>16</v>
      </c>
      <c r="W70" s="1">
        <v>46</v>
      </c>
      <c r="X70">
        <v>74</v>
      </c>
      <c r="Y70" s="1">
        <v>3404</v>
      </c>
      <c r="Z70" s="1">
        <v>340.40000000000003</v>
      </c>
      <c r="AA70">
        <f>DAY(TableauSource[[#This Row],[Date Cdme]])</f>
        <v>28</v>
      </c>
    </row>
    <row r="71" spans="1:27" x14ac:dyDescent="0.35">
      <c r="A71" s="3">
        <v>1079</v>
      </c>
      <c r="B71" s="11">
        <v>44256</v>
      </c>
      <c r="C71" s="3">
        <v>1</v>
      </c>
      <c r="D71" t="s">
        <v>95</v>
      </c>
      <c r="E71" t="s">
        <v>92</v>
      </c>
      <c r="F71" t="s">
        <v>93</v>
      </c>
      <c r="G71" t="s">
        <v>94</v>
      </c>
      <c r="H71">
        <v>99999</v>
      </c>
      <c r="I71" t="s">
        <v>177</v>
      </c>
      <c r="J71" t="s">
        <v>81</v>
      </c>
      <c r="K71" t="s">
        <v>131</v>
      </c>
      <c r="L71" s="6"/>
      <c r="M71" t="s">
        <v>40</v>
      </c>
      <c r="N71" t="s">
        <v>91</v>
      </c>
      <c r="O71" t="s">
        <v>92</v>
      </c>
      <c r="P71" t="s">
        <v>93</v>
      </c>
      <c r="Q71" t="s">
        <v>94</v>
      </c>
      <c r="R71">
        <v>99999</v>
      </c>
      <c r="S71" t="s">
        <v>133</v>
      </c>
      <c r="U71" t="s">
        <v>96</v>
      </c>
      <c r="V71" t="s">
        <v>97</v>
      </c>
      <c r="W71" s="1">
        <v>18.399999999999999</v>
      </c>
      <c r="X71">
        <v>75</v>
      </c>
      <c r="Y71" s="1">
        <v>1380</v>
      </c>
      <c r="Z71" s="1">
        <v>138</v>
      </c>
      <c r="AA71">
        <f>DAY(TableauSource[[#This Row],[Date Cdme]])</f>
        <v>1</v>
      </c>
    </row>
    <row r="72" spans="1:27" x14ac:dyDescent="0.35">
      <c r="A72" s="3">
        <v>1189</v>
      </c>
      <c r="B72" s="11">
        <v>44405</v>
      </c>
      <c r="C72" s="3">
        <v>28</v>
      </c>
      <c r="D72" t="s">
        <v>69</v>
      </c>
      <c r="E72" t="s">
        <v>66</v>
      </c>
      <c r="F72" t="s">
        <v>67</v>
      </c>
      <c r="G72" t="s">
        <v>68</v>
      </c>
      <c r="H72">
        <v>99999</v>
      </c>
      <c r="I72" t="s">
        <v>170</v>
      </c>
      <c r="J72" t="s">
        <v>126</v>
      </c>
      <c r="K72" t="s">
        <v>132</v>
      </c>
      <c r="L72" s="6">
        <v>41850</v>
      </c>
      <c r="M72" t="s">
        <v>40</v>
      </c>
      <c r="N72" t="s">
        <v>65</v>
      </c>
      <c r="O72" t="s">
        <v>66</v>
      </c>
      <c r="P72" t="s">
        <v>67</v>
      </c>
      <c r="Q72" t="s">
        <v>68</v>
      </c>
      <c r="R72">
        <v>99999</v>
      </c>
      <c r="S72" t="s">
        <v>133</v>
      </c>
      <c r="T72" t="s">
        <v>149</v>
      </c>
      <c r="U72" t="s">
        <v>55</v>
      </c>
      <c r="V72" t="s">
        <v>56</v>
      </c>
      <c r="W72" s="1">
        <v>9.65</v>
      </c>
      <c r="X72">
        <v>33</v>
      </c>
      <c r="Y72" s="1">
        <v>318.45</v>
      </c>
      <c r="Z72" s="1">
        <v>30.252749999999999</v>
      </c>
      <c r="AA72">
        <f>DAY(TableauSource[[#This Row],[Date Cdme]])</f>
        <v>28</v>
      </c>
    </row>
    <row r="73" spans="1:27" x14ac:dyDescent="0.35">
      <c r="A73" s="3">
        <v>1249</v>
      </c>
      <c r="B73" s="11">
        <v>44412</v>
      </c>
      <c r="C73" s="3">
        <v>4</v>
      </c>
      <c r="D73" t="s">
        <v>23</v>
      </c>
      <c r="E73" t="s">
        <v>20</v>
      </c>
      <c r="F73" t="s">
        <v>21</v>
      </c>
      <c r="G73" t="s">
        <v>22</v>
      </c>
      <c r="H73">
        <v>99999</v>
      </c>
      <c r="I73" t="s">
        <v>175</v>
      </c>
      <c r="J73" t="s">
        <v>117</v>
      </c>
      <c r="K73" t="s">
        <v>130</v>
      </c>
      <c r="L73" s="6">
        <v>41857</v>
      </c>
      <c r="M73" t="s">
        <v>25</v>
      </c>
      <c r="N73" t="s">
        <v>19</v>
      </c>
      <c r="O73" t="s">
        <v>20</v>
      </c>
      <c r="P73" t="s">
        <v>21</v>
      </c>
      <c r="Q73" t="s">
        <v>22</v>
      </c>
      <c r="R73">
        <v>99999</v>
      </c>
      <c r="S73" t="s">
        <v>133</v>
      </c>
      <c r="T73" t="s">
        <v>149</v>
      </c>
      <c r="U73" t="s">
        <v>119</v>
      </c>
      <c r="V73" t="s">
        <v>120</v>
      </c>
      <c r="W73" s="1">
        <v>7</v>
      </c>
      <c r="X73">
        <v>76</v>
      </c>
      <c r="Y73" s="1">
        <v>532</v>
      </c>
      <c r="Z73" s="1">
        <v>53.732000000000006</v>
      </c>
      <c r="AA73">
        <f>DAY(TableauSource[[#This Row],[Date Cdme]])</f>
        <v>4</v>
      </c>
    </row>
    <row r="74" spans="1:27" x14ac:dyDescent="0.35">
      <c r="A74" s="3">
        <v>1082</v>
      </c>
      <c r="B74" s="11">
        <v>44304</v>
      </c>
      <c r="C74" s="3">
        <v>12</v>
      </c>
      <c r="D74" t="s">
        <v>30</v>
      </c>
      <c r="E74" t="s">
        <v>29</v>
      </c>
      <c r="F74" t="s">
        <v>11</v>
      </c>
      <c r="G74" t="s">
        <v>12</v>
      </c>
      <c r="H74">
        <v>99999</v>
      </c>
      <c r="I74" t="s">
        <v>179</v>
      </c>
      <c r="J74" t="s">
        <v>31</v>
      </c>
      <c r="K74" t="s">
        <v>132</v>
      </c>
      <c r="L74" s="6">
        <v>41743</v>
      </c>
      <c r="M74" t="s">
        <v>14</v>
      </c>
      <c r="N74" t="s">
        <v>28</v>
      </c>
      <c r="O74" t="s">
        <v>29</v>
      </c>
      <c r="P74" t="s">
        <v>11</v>
      </c>
      <c r="Q74" t="s">
        <v>12</v>
      </c>
      <c r="R74">
        <v>99999</v>
      </c>
      <c r="S74" t="s">
        <v>133</v>
      </c>
      <c r="T74" t="s">
        <v>149</v>
      </c>
      <c r="U74" t="s">
        <v>32</v>
      </c>
      <c r="V74" t="s">
        <v>16</v>
      </c>
      <c r="W74" s="1">
        <v>18</v>
      </c>
      <c r="X74">
        <v>74</v>
      </c>
      <c r="Y74" s="1">
        <v>1332</v>
      </c>
      <c r="Z74" s="1">
        <v>137.19600000000003</v>
      </c>
      <c r="AA74">
        <f>DAY(TableauSource[[#This Row],[Date Cdme]])</f>
        <v>18</v>
      </c>
    </row>
    <row r="75" spans="1:27" x14ac:dyDescent="0.35">
      <c r="A75" s="3">
        <v>1083</v>
      </c>
      <c r="B75" s="11">
        <v>44298</v>
      </c>
      <c r="C75" s="3">
        <v>12</v>
      </c>
      <c r="D75" t="s">
        <v>30</v>
      </c>
      <c r="E75" t="s">
        <v>29</v>
      </c>
      <c r="F75" t="s">
        <v>11</v>
      </c>
      <c r="G75" t="s">
        <v>12</v>
      </c>
      <c r="H75">
        <v>99999</v>
      </c>
      <c r="I75" t="s">
        <v>179</v>
      </c>
      <c r="J75" t="s">
        <v>31</v>
      </c>
      <c r="K75" t="s">
        <v>132</v>
      </c>
      <c r="L75" s="6">
        <v>41743</v>
      </c>
      <c r="M75" t="s">
        <v>14</v>
      </c>
      <c r="N75" t="s">
        <v>28</v>
      </c>
      <c r="O75" t="s">
        <v>29</v>
      </c>
      <c r="P75" t="s">
        <v>11</v>
      </c>
      <c r="Q75" t="s">
        <v>12</v>
      </c>
      <c r="R75">
        <v>99999</v>
      </c>
      <c r="S75" t="s">
        <v>133</v>
      </c>
      <c r="T75" t="s">
        <v>149</v>
      </c>
      <c r="U75" t="s">
        <v>33</v>
      </c>
      <c r="V75" t="s">
        <v>16</v>
      </c>
      <c r="W75" s="1">
        <v>46</v>
      </c>
      <c r="X75">
        <v>96</v>
      </c>
      <c r="Y75" s="1">
        <v>4416</v>
      </c>
      <c r="Z75" s="1">
        <v>428.35200000000003</v>
      </c>
      <c r="AA75">
        <f>DAY(TableauSource[[#This Row],[Date Cdme]])</f>
        <v>12</v>
      </c>
    </row>
    <row r="76" spans="1:27" x14ac:dyDescent="0.35">
      <c r="A76" s="3">
        <v>1084</v>
      </c>
      <c r="B76" s="11">
        <v>44294</v>
      </c>
      <c r="C76" s="3">
        <v>8</v>
      </c>
      <c r="D76" t="s">
        <v>38</v>
      </c>
      <c r="E76" t="s">
        <v>35</v>
      </c>
      <c r="F76" t="s">
        <v>36</v>
      </c>
      <c r="G76" t="s">
        <v>37</v>
      </c>
      <c r="H76">
        <v>99999</v>
      </c>
      <c r="I76" t="s">
        <v>176</v>
      </c>
      <c r="J76" t="s">
        <v>81</v>
      </c>
      <c r="K76" t="s">
        <v>131</v>
      </c>
      <c r="L76" s="6">
        <v>41739</v>
      </c>
      <c r="M76" t="s">
        <v>40</v>
      </c>
      <c r="N76" t="s">
        <v>34</v>
      </c>
      <c r="O76" t="s">
        <v>35</v>
      </c>
      <c r="P76" t="s">
        <v>36</v>
      </c>
      <c r="Q76" t="s">
        <v>37</v>
      </c>
      <c r="R76">
        <v>99999</v>
      </c>
      <c r="S76" t="s">
        <v>133</v>
      </c>
      <c r="T76" t="s">
        <v>149</v>
      </c>
      <c r="U76" t="s">
        <v>41</v>
      </c>
      <c r="V76" t="s">
        <v>42</v>
      </c>
      <c r="W76" s="1">
        <v>9.1999999999999993</v>
      </c>
      <c r="X76">
        <v>12</v>
      </c>
      <c r="Y76" s="1">
        <v>110.39999999999999</v>
      </c>
      <c r="Z76" s="1">
        <v>11.3712</v>
      </c>
      <c r="AA76">
        <f>DAY(TableauSource[[#This Row],[Date Cdme]])</f>
        <v>8</v>
      </c>
    </row>
    <row r="77" spans="1:27" x14ac:dyDescent="0.35">
      <c r="A77" s="3">
        <v>1270</v>
      </c>
      <c r="B77" s="11">
        <v>44443</v>
      </c>
      <c r="C77" s="3">
        <v>4</v>
      </c>
      <c r="D77" t="s">
        <v>23</v>
      </c>
      <c r="E77" t="s">
        <v>20</v>
      </c>
      <c r="F77" t="s">
        <v>21</v>
      </c>
      <c r="G77" t="s">
        <v>22</v>
      </c>
      <c r="H77">
        <v>99999</v>
      </c>
      <c r="I77" t="s">
        <v>175</v>
      </c>
      <c r="J77" t="s">
        <v>117</v>
      </c>
      <c r="K77" t="s">
        <v>130</v>
      </c>
      <c r="L77" s="6">
        <v>41888</v>
      </c>
      <c r="M77" t="s">
        <v>25</v>
      </c>
      <c r="N77" t="s">
        <v>19</v>
      </c>
      <c r="O77" t="s">
        <v>20</v>
      </c>
      <c r="P77" t="s">
        <v>21</v>
      </c>
      <c r="Q77" t="s">
        <v>22</v>
      </c>
      <c r="R77">
        <v>99999</v>
      </c>
      <c r="S77" t="s">
        <v>133</v>
      </c>
      <c r="T77" t="s">
        <v>149</v>
      </c>
      <c r="U77" t="s">
        <v>118</v>
      </c>
      <c r="V77" t="s">
        <v>83</v>
      </c>
      <c r="W77" s="1">
        <v>81</v>
      </c>
      <c r="X77">
        <v>54</v>
      </c>
      <c r="Y77" s="1">
        <v>4374</v>
      </c>
      <c r="Z77" s="1">
        <v>437.40000000000003</v>
      </c>
      <c r="AA77">
        <f>DAY(TableauSource[[#This Row],[Date Cdme]])</f>
        <v>4</v>
      </c>
    </row>
    <row r="78" spans="1:27" x14ac:dyDescent="0.35">
      <c r="A78" s="3">
        <v>1086</v>
      </c>
      <c r="B78" s="11">
        <v>44315</v>
      </c>
      <c r="C78" s="3">
        <v>29</v>
      </c>
      <c r="D78" t="s">
        <v>47</v>
      </c>
      <c r="E78" t="s">
        <v>44</v>
      </c>
      <c r="F78" t="s">
        <v>45</v>
      </c>
      <c r="G78" t="s">
        <v>46</v>
      </c>
      <c r="H78">
        <v>99999</v>
      </c>
      <c r="I78" t="s">
        <v>173</v>
      </c>
      <c r="J78" t="s">
        <v>24</v>
      </c>
      <c r="K78" t="s">
        <v>129</v>
      </c>
      <c r="L78" s="6">
        <v>41760</v>
      </c>
      <c r="M78" t="s">
        <v>14</v>
      </c>
      <c r="N78" t="s">
        <v>43</v>
      </c>
      <c r="O78" t="s">
        <v>44</v>
      </c>
      <c r="P78" t="s">
        <v>45</v>
      </c>
      <c r="Q78" t="s">
        <v>46</v>
      </c>
      <c r="R78">
        <v>99999</v>
      </c>
      <c r="S78" t="s">
        <v>133</v>
      </c>
      <c r="T78" t="s">
        <v>148</v>
      </c>
      <c r="U78" t="s">
        <v>48</v>
      </c>
      <c r="V78" t="s">
        <v>49</v>
      </c>
      <c r="W78" s="1">
        <v>12.75</v>
      </c>
      <c r="X78">
        <v>35</v>
      </c>
      <c r="Y78" s="1">
        <v>446.25</v>
      </c>
      <c r="Z78" s="1">
        <v>45.963750000000005</v>
      </c>
      <c r="AA78">
        <f>DAY(TableauSource[[#This Row],[Date Cdme]])</f>
        <v>29</v>
      </c>
    </row>
    <row r="79" spans="1:27" x14ac:dyDescent="0.35">
      <c r="A79" s="3">
        <v>1087</v>
      </c>
      <c r="B79" s="11">
        <v>44289</v>
      </c>
      <c r="C79" s="3">
        <v>3</v>
      </c>
      <c r="D79" t="s">
        <v>54</v>
      </c>
      <c r="E79" t="s">
        <v>51</v>
      </c>
      <c r="F79" t="s">
        <v>52</v>
      </c>
      <c r="G79" t="s">
        <v>53</v>
      </c>
      <c r="H79">
        <v>99999</v>
      </c>
      <c r="I79" t="s">
        <v>178</v>
      </c>
      <c r="J79" t="s">
        <v>31</v>
      </c>
      <c r="K79" t="s">
        <v>129</v>
      </c>
      <c r="L79" s="6">
        <v>41734</v>
      </c>
      <c r="M79" t="s">
        <v>14</v>
      </c>
      <c r="N79" t="s">
        <v>50</v>
      </c>
      <c r="O79" t="s">
        <v>51</v>
      </c>
      <c r="P79" t="s">
        <v>52</v>
      </c>
      <c r="Q79" t="s">
        <v>53</v>
      </c>
      <c r="R79">
        <v>99999</v>
      </c>
      <c r="S79" t="s">
        <v>133</v>
      </c>
      <c r="T79" t="s">
        <v>150</v>
      </c>
      <c r="U79" t="s">
        <v>55</v>
      </c>
      <c r="V79" t="s">
        <v>56</v>
      </c>
      <c r="W79" s="1">
        <v>9.65</v>
      </c>
      <c r="X79">
        <v>95</v>
      </c>
      <c r="Y79" s="1">
        <v>916.75</v>
      </c>
      <c r="Z79" s="1">
        <v>91.675000000000011</v>
      </c>
      <c r="AA79">
        <f>DAY(TableauSource[[#This Row],[Date Cdme]])</f>
        <v>3</v>
      </c>
    </row>
    <row r="80" spans="1:27" x14ac:dyDescent="0.35">
      <c r="A80" s="3">
        <v>1088</v>
      </c>
      <c r="B80" s="11">
        <v>44292</v>
      </c>
      <c r="C80" s="3">
        <v>6</v>
      </c>
      <c r="D80" t="s">
        <v>61</v>
      </c>
      <c r="E80" t="s">
        <v>58</v>
      </c>
      <c r="F80" t="s">
        <v>59</v>
      </c>
      <c r="G80" t="s">
        <v>60</v>
      </c>
      <c r="H80">
        <v>99999</v>
      </c>
      <c r="I80" t="s">
        <v>182</v>
      </c>
      <c r="J80" t="s">
        <v>39</v>
      </c>
      <c r="K80" t="s">
        <v>131</v>
      </c>
      <c r="L80" s="6">
        <v>41737</v>
      </c>
      <c r="M80" t="s">
        <v>14</v>
      </c>
      <c r="N80" t="s">
        <v>57</v>
      </c>
      <c r="O80" t="s">
        <v>58</v>
      </c>
      <c r="P80" t="s">
        <v>59</v>
      </c>
      <c r="Q80" t="s">
        <v>60</v>
      </c>
      <c r="R80">
        <v>99999</v>
      </c>
      <c r="S80" t="s">
        <v>133</v>
      </c>
      <c r="T80" t="s">
        <v>149</v>
      </c>
      <c r="U80" t="s">
        <v>63</v>
      </c>
      <c r="V80" t="s">
        <v>64</v>
      </c>
      <c r="W80" s="1">
        <v>40</v>
      </c>
      <c r="X80">
        <v>17</v>
      </c>
      <c r="Y80" s="1">
        <v>680</v>
      </c>
      <c r="Z80" s="1">
        <v>68.680000000000007</v>
      </c>
      <c r="AA80">
        <f>DAY(TableauSource[[#This Row],[Date Cdme]])</f>
        <v>6</v>
      </c>
    </row>
    <row r="81" spans="1:27" x14ac:dyDescent="0.35">
      <c r="A81" s="3">
        <v>1190</v>
      </c>
      <c r="B81" s="11">
        <v>44405</v>
      </c>
      <c r="C81" s="3">
        <v>28</v>
      </c>
      <c r="D81" t="s">
        <v>69</v>
      </c>
      <c r="E81" t="s">
        <v>66</v>
      </c>
      <c r="F81" t="s">
        <v>67</v>
      </c>
      <c r="G81" t="s">
        <v>68</v>
      </c>
      <c r="H81">
        <v>99999</v>
      </c>
      <c r="I81" t="s">
        <v>170</v>
      </c>
      <c r="J81" t="s">
        <v>126</v>
      </c>
      <c r="K81" t="s">
        <v>132</v>
      </c>
      <c r="L81" s="6">
        <v>41850</v>
      </c>
      <c r="M81" t="s">
        <v>40</v>
      </c>
      <c r="N81" t="s">
        <v>65</v>
      </c>
      <c r="O81" t="s">
        <v>66</v>
      </c>
      <c r="P81" t="s">
        <v>67</v>
      </c>
      <c r="Q81" t="s">
        <v>68</v>
      </c>
      <c r="R81">
        <v>99999</v>
      </c>
      <c r="S81" t="s">
        <v>133</v>
      </c>
      <c r="T81" t="s">
        <v>149</v>
      </c>
      <c r="U81" t="s">
        <v>96</v>
      </c>
      <c r="V81" t="s">
        <v>97</v>
      </c>
      <c r="W81" s="1">
        <v>18.399999999999999</v>
      </c>
      <c r="X81">
        <v>47</v>
      </c>
      <c r="Y81" s="1">
        <v>864.8</v>
      </c>
      <c r="Z81" s="1">
        <v>90.804000000000002</v>
      </c>
      <c r="AA81">
        <f>DAY(TableauSource[[#This Row],[Date Cdme]])</f>
        <v>28</v>
      </c>
    </row>
    <row r="82" spans="1:27" x14ac:dyDescent="0.35">
      <c r="A82" s="3">
        <v>1090</v>
      </c>
      <c r="B82" s="11">
        <v>44294</v>
      </c>
      <c r="C82" s="3">
        <v>8</v>
      </c>
      <c r="D82" t="s">
        <v>38</v>
      </c>
      <c r="E82" t="s">
        <v>35</v>
      </c>
      <c r="F82" t="s">
        <v>36</v>
      </c>
      <c r="G82" t="s">
        <v>37</v>
      </c>
      <c r="H82">
        <v>99999</v>
      </c>
      <c r="I82" t="s">
        <v>176</v>
      </c>
      <c r="J82" t="s">
        <v>81</v>
      </c>
      <c r="K82" t="s">
        <v>131</v>
      </c>
      <c r="L82" s="6">
        <v>41739</v>
      </c>
      <c r="M82" t="s">
        <v>40</v>
      </c>
      <c r="N82" t="s">
        <v>34</v>
      </c>
      <c r="O82" t="s">
        <v>35</v>
      </c>
      <c r="P82" t="s">
        <v>36</v>
      </c>
      <c r="Q82" t="s">
        <v>37</v>
      </c>
      <c r="R82">
        <v>99999</v>
      </c>
      <c r="S82" t="s">
        <v>133</v>
      </c>
      <c r="T82" t="s">
        <v>148</v>
      </c>
      <c r="U82" t="s">
        <v>48</v>
      </c>
      <c r="V82" t="s">
        <v>49</v>
      </c>
      <c r="W82" s="1">
        <v>12.75</v>
      </c>
      <c r="X82">
        <v>83</v>
      </c>
      <c r="Y82" s="1">
        <v>1058.25</v>
      </c>
      <c r="Z82" s="1">
        <v>102.65025</v>
      </c>
      <c r="AA82">
        <f>DAY(TableauSource[[#This Row],[Date Cdme]])</f>
        <v>8</v>
      </c>
    </row>
    <row r="83" spans="1:27" x14ac:dyDescent="0.35">
      <c r="A83" s="3">
        <v>1271</v>
      </c>
      <c r="B83" s="11">
        <v>44443</v>
      </c>
      <c r="C83" s="3">
        <v>4</v>
      </c>
      <c r="D83" t="s">
        <v>23</v>
      </c>
      <c r="E83" t="s">
        <v>20</v>
      </c>
      <c r="F83" t="s">
        <v>21</v>
      </c>
      <c r="G83" t="s">
        <v>22</v>
      </c>
      <c r="H83">
        <v>99999</v>
      </c>
      <c r="I83" t="s">
        <v>175</v>
      </c>
      <c r="J83" t="s">
        <v>117</v>
      </c>
      <c r="K83" t="s">
        <v>130</v>
      </c>
      <c r="L83" s="6">
        <v>41888</v>
      </c>
      <c r="M83" t="s">
        <v>25</v>
      </c>
      <c r="N83" t="s">
        <v>19</v>
      </c>
      <c r="O83" t="s">
        <v>20</v>
      </c>
      <c r="P83" t="s">
        <v>21</v>
      </c>
      <c r="Q83" t="s">
        <v>22</v>
      </c>
      <c r="R83">
        <v>99999</v>
      </c>
      <c r="S83" t="s">
        <v>133</v>
      </c>
      <c r="T83" t="s">
        <v>149</v>
      </c>
      <c r="U83" t="s">
        <v>119</v>
      </c>
      <c r="V83" t="s">
        <v>120</v>
      </c>
      <c r="W83" s="1">
        <v>7</v>
      </c>
      <c r="X83">
        <v>39</v>
      </c>
      <c r="Y83" s="1">
        <v>273</v>
      </c>
      <c r="Z83" s="1">
        <v>27.3</v>
      </c>
      <c r="AA83">
        <f>DAY(TableauSource[[#This Row],[Date Cdme]])</f>
        <v>4</v>
      </c>
    </row>
    <row r="84" spans="1:27" x14ac:dyDescent="0.35">
      <c r="A84" s="3">
        <v>1092</v>
      </c>
      <c r="B84" s="11">
        <v>44293</v>
      </c>
      <c r="C84" s="3">
        <v>7</v>
      </c>
      <c r="D84" t="s">
        <v>80</v>
      </c>
      <c r="E84" t="s">
        <v>77</v>
      </c>
      <c r="F84" t="s">
        <v>78</v>
      </c>
      <c r="G84" t="s">
        <v>79</v>
      </c>
      <c r="H84">
        <v>99999</v>
      </c>
      <c r="I84" t="s">
        <v>177</v>
      </c>
      <c r="J84" t="s">
        <v>81</v>
      </c>
      <c r="K84" t="s">
        <v>131</v>
      </c>
      <c r="L84" s="6"/>
      <c r="N84" t="s">
        <v>76</v>
      </c>
      <c r="O84" t="s">
        <v>77</v>
      </c>
      <c r="P84" t="s">
        <v>78</v>
      </c>
      <c r="Q84" t="s">
        <v>79</v>
      </c>
      <c r="R84">
        <v>99999</v>
      </c>
      <c r="S84" t="s">
        <v>133</v>
      </c>
      <c r="U84" t="s">
        <v>33</v>
      </c>
      <c r="V84" t="s">
        <v>16</v>
      </c>
      <c r="W84" s="1">
        <v>46</v>
      </c>
      <c r="X84">
        <v>59</v>
      </c>
      <c r="Y84" s="1">
        <v>2714</v>
      </c>
      <c r="Z84" s="1">
        <v>284.97000000000003</v>
      </c>
      <c r="AA84">
        <f>DAY(TableauSource[[#This Row],[Date Cdme]])</f>
        <v>7</v>
      </c>
    </row>
    <row r="85" spans="1:27" x14ac:dyDescent="0.35">
      <c r="A85" s="3">
        <v>1309</v>
      </c>
      <c r="B85" s="11">
        <v>44473</v>
      </c>
      <c r="C85" s="3">
        <v>4</v>
      </c>
      <c r="D85" t="s">
        <v>23</v>
      </c>
      <c r="E85" t="s">
        <v>20</v>
      </c>
      <c r="F85" t="s">
        <v>21</v>
      </c>
      <c r="G85" t="s">
        <v>22</v>
      </c>
      <c r="H85">
        <v>99999</v>
      </c>
      <c r="I85" t="s">
        <v>175</v>
      </c>
      <c r="J85" t="s">
        <v>117</v>
      </c>
      <c r="K85" t="s">
        <v>130</v>
      </c>
      <c r="L85" s="6">
        <v>41918</v>
      </c>
      <c r="M85" t="s">
        <v>25</v>
      </c>
      <c r="N85" t="s">
        <v>19</v>
      </c>
      <c r="O85" t="s">
        <v>20</v>
      </c>
      <c r="P85" t="s">
        <v>21</v>
      </c>
      <c r="Q85" t="s">
        <v>22</v>
      </c>
      <c r="R85">
        <v>99999</v>
      </c>
      <c r="S85" t="s">
        <v>133</v>
      </c>
      <c r="T85" t="s">
        <v>149</v>
      </c>
      <c r="U85" t="s">
        <v>118</v>
      </c>
      <c r="V85" t="s">
        <v>83</v>
      </c>
      <c r="W85" s="1">
        <v>81</v>
      </c>
      <c r="X85">
        <v>82</v>
      </c>
      <c r="Y85" s="1">
        <v>6642</v>
      </c>
      <c r="Z85" s="1">
        <v>697.41000000000008</v>
      </c>
      <c r="AA85">
        <f>DAY(TableauSource[[#This Row],[Date Cdme]])</f>
        <v>4</v>
      </c>
    </row>
    <row r="86" spans="1:27" x14ac:dyDescent="0.35">
      <c r="A86" s="3">
        <v>1310</v>
      </c>
      <c r="B86" s="11">
        <v>44497</v>
      </c>
      <c r="C86" s="3">
        <v>4</v>
      </c>
      <c r="D86" t="s">
        <v>23</v>
      </c>
      <c r="E86" t="s">
        <v>20</v>
      </c>
      <c r="F86" t="s">
        <v>21</v>
      </c>
      <c r="G86" t="s">
        <v>22</v>
      </c>
      <c r="H86">
        <v>99999</v>
      </c>
      <c r="I86" t="s">
        <v>175</v>
      </c>
      <c r="J86" t="s">
        <v>117</v>
      </c>
      <c r="K86" t="s">
        <v>130</v>
      </c>
      <c r="L86" s="6">
        <v>41918</v>
      </c>
      <c r="M86" t="s">
        <v>25</v>
      </c>
      <c r="N86" t="s">
        <v>19</v>
      </c>
      <c r="O86" t="s">
        <v>20</v>
      </c>
      <c r="P86" t="s">
        <v>21</v>
      </c>
      <c r="Q86" t="s">
        <v>22</v>
      </c>
      <c r="R86">
        <v>99999</v>
      </c>
      <c r="S86" t="s">
        <v>133</v>
      </c>
      <c r="T86" t="s">
        <v>149</v>
      </c>
      <c r="U86" t="s">
        <v>119</v>
      </c>
      <c r="V86" t="s">
        <v>120</v>
      </c>
      <c r="W86" s="1">
        <v>7</v>
      </c>
      <c r="X86">
        <v>29</v>
      </c>
      <c r="Y86" s="1">
        <v>203</v>
      </c>
      <c r="Z86" s="1">
        <v>20.3</v>
      </c>
      <c r="AA86">
        <f>DAY(TableauSource[[#This Row],[Date Cdme]])</f>
        <v>28</v>
      </c>
    </row>
    <row r="87" spans="1:27" x14ac:dyDescent="0.35">
      <c r="A87" s="3">
        <v>1350</v>
      </c>
      <c r="B87" s="11">
        <v>44504</v>
      </c>
      <c r="C87" s="3">
        <v>4</v>
      </c>
      <c r="D87" t="s">
        <v>23</v>
      </c>
      <c r="E87" t="s">
        <v>20</v>
      </c>
      <c r="F87" t="s">
        <v>21</v>
      </c>
      <c r="G87" t="s">
        <v>22</v>
      </c>
      <c r="H87">
        <v>99999</v>
      </c>
      <c r="I87" t="s">
        <v>175</v>
      </c>
      <c r="J87" t="s">
        <v>117</v>
      </c>
      <c r="K87" t="s">
        <v>130</v>
      </c>
      <c r="L87" s="6">
        <v>41949</v>
      </c>
      <c r="M87" t="s">
        <v>25</v>
      </c>
      <c r="N87" t="s">
        <v>19</v>
      </c>
      <c r="O87" t="s">
        <v>20</v>
      </c>
      <c r="P87" t="s">
        <v>21</v>
      </c>
      <c r="Q87" t="s">
        <v>22</v>
      </c>
      <c r="R87">
        <v>99999</v>
      </c>
      <c r="S87" t="s">
        <v>133</v>
      </c>
      <c r="T87" t="s">
        <v>149</v>
      </c>
      <c r="U87" t="s">
        <v>118</v>
      </c>
      <c r="V87" t="s">
        <v>83</v>
      </c>
      <c r="W87" s="1">
        <v>81</v>
      </c>
      <c r="X87">
        <v>52</v>
      </c>
      <c r="Y87" s="1">
        <v>4212</v>
      </c>
      <c r="Z87" s="1">
        <v>412.77600000000001</v>
      </c>
      <c r="AA87">
        <f>DAY(TableauSource[[#This Row],[Date Cdme]])</f>
        <v>4</v>
      </c>
    </row>
    <row r="88" spans="1:27" x14ac:dyDescent="0.35">
      <c r="A88" s="3">
        <v>1219</v>
      </c>
      <c r="B88" s="11">
        <v>44405</v>
      </c>
      <c r="C88" s="3">
        <v>28</v>
      </c>
      <c r="D88" t="s">
        <v>69</v>
      </c>
      <c r="E88" t="s">
        <v>66</v>
      </c>
      <c r="F88" t="s">
        <v>67</v>
      </c>
      <c r="G88" t="s">
        <v>68</v>
      </c>
      <c r="H88">
        <v>99999</v>
      </c>
      <c r="I88" t="s">
        <v>170</v>
      </c>
      <c r="J88" t="s">
        <v>126</v>
      </c>
      <c r="K88" t="s">
        <v>132</v>
      </c>
      <c r="L88" s="6">
        <v>41850</v>
      </c>
      <c r="M88" t="s">
        <v>40</v>
      </c>
      <c r="N88" t="s">
        <v>65</v>
      </c>
      <c r="O88" t="s">
        <v>66</v>
      </c>
      <c r="P88" t="s">
        <v>67</v>
      </c>
      <c r="Q88" t="s">
        <v>68</v>
      </c>
      <c r="R88">
        <v>99999</v>
      </c>
      <c r="S88" t="s">
        <v>133</v>
      </c>
      <c r="T88" t="s">
        <v>149</v>
      </c>
      <c r="U88" t="s">
        <v>33</v>
      </c>
      <c r="V88" t="s">
        <v>16</v>
      </c>
      <c r="W88" s="1">
        <v>46</v>
      </c>
      <c r="X88">
        <v>24</v>
      </c>
      <c r="Y88" s="1">
        <v>1104</v>
      </c>
      <c r="Z88" s="1">
        <v>105.98399999999999</v>
      </c>
      <c r="AA88">
        <f>DAY(TableauSource[[#This Row],[Date Cdme]])</f>
        <v>28</v>
      </c>
    </row>
    <row r="89" spans="1:27" x14ac:dyDescent="0.35">
      <c r="A89" s="3">
        <v>1222</v>
      </c>
      <c r="B89" s="11">
        <v>44436</v>
      </c>
      <c r="C89" s="3">
        <v>28</v>
      </c>
      <c r="D89" t="s">
        <v>69</v>
      </c>
      <c r="E89" t="s">
        <v>66</v>
      </c>
      <c r="F89" t="s">
        <v>67</v>
      </c>
      <c r="G89" t="s">
        <v>68</v>
      </c>
      <c r="H89">
        <v>99999</v>
      </c>
      <c r="I89" t="s">
        <v>170</v>
      </c>
      <c r="J89" t="s">
        <v>126</v>
      </c>
      <c r="K89" t="s">
        <v>132</v>
      </c>
      <c r="L89" s="6">
        <v>41881</v>
      </c>
      <c r="M89" t="s">
        <v>40</v>
      </c>
      <c r="N89" t="s">
        <v>65</v>
      </c>
      <c r="O89" t="s">
        <v>66</v>
      </c>
      <c r="P89" t="s">
        <v>67</v>
      </c>
      <c r="Q89" t="s">
        <v>68</v>
      </c>
      <c r="R89">
        <v>99999</v>
      </c>
      <c r="S89" t="s">
        <v>133</v>
      </c>
      <c r="T89" t="s">
        <v>148</v>
      </c>
      <c r="U89" t="s">
        <v>33</v>
      </c>
      <c r="V89" t="s">
        <v>16</v>
      </c>
      <c r="W89" s="1">
        <v>46</v>
      </c>
      <c r="X89">
        <v>28</v>
      </c>
      <c r="Y89" s="1">
        <v>1288</v>
      </c>
      <c r="Z89" s="1">
        <v>133.95200000000003</v>
      </c>
      <c r="AA89">
        <f>DAY(TableauSource[[#This Row],[Date Cdme]])</f>
        <v>28</v>
      </c>
    </row>
    <row r="90" spans="1:27" x14ac:dyDescent="0.35">
      <c r="A90" s="3">
        <v>1098</v>
      </c>
      <c r="B90" s="11">
        <v>44287</v>
      </c>
      <c r="C90" s="3">
        <v>1</v>
      </c>
      <c r="D90" t="s">
        <v>95</v>
      </c>
      <c r="E90" t="s">
        <v>92</v>
      </c>
      <c r="F90" t="s">
        <v>93</v>
      </c>
      <c r="G90" t="s">
        <v>94</v>
      </c>
      <c r="H90">
        <v>99999</v>
      </c>
      <c r="I90" t="s">
        <v>177</v>
      </c>
      <c r="J90" t="s">
        <v>81</v>
      </c>
      <c r="K90" t="s">
        <v>131</v>
      </c>
      <c r="L90" s="6"/>
      <c r="N90" t="s">
        <v>91</v>
      </c>
      <c r="O90" t="s">
        <v>92</v>
      </c>
      <c r="P90" t="s">
        <v>93</v>
      </c>
      <c r="Q90" t="s">
        <v>94</v>
      </c>
      <c r="R90">
        <v>99999</v>
      </c>
      <c r="S90" t="s">
        <v>133</v>
      </c>
      <c r="U90" t="s">
        <v>32</v>
      </c>
      <c r="V90" t="s">
        <v>16</v>
      </c>
      <c r="W90" s="1">
        <v>18</v>
      </c>
      <c r="X90">
        <v>55</v>
      </c>
      <c r="Y90" s="1">
        <v>990</v>
      </c>
      <c r="Z90" s="1">
        <v>97.02</v>
      </c>
      <c r="AA90">
        <f>DAY(TableauSource[[#This Row],[Date Cdme]])</f>
        <v>1</v>
      </c>
    </row>
    <row r="91" spans="1:27" x14ac:dyDescent="0.35">
      <c r="A91" s="3">
        <v>1099</v>
      </c>
      <c r="B91" s="11">
        <v>44345</v>
      </c>
      <c r="C91" s="3">
        <v>29</v>
      </c>
      <c r="D91" t="s">
        <v>47</v>
      </c>
      <c r="E91" t="s">
        <v>44</v>
      </c>
      <c r="F91" t="s">
        <v>45</v>
      </c>
      <c r="G91" t="s">
        <v>46</v>
      </c>
      <c r="H91">
        <v>99999</v>
      </c>
      <c r="I91" t="s">
        <v>173</v>
      </c>
      <c r="J91" t="s">
        <v>24</v>
      </c>
      <c r="K91" t="s">
        <v>129</v>
      </c>
      <c r="L91" s="6">
        <v>41790</v>
      </c>
      <c r="M91" t="s">
        <v>14</v>
      </c>
      <c r="N91" t="s">
        <v>43</v>
      </c>
      <c r="O91" t="s">
        <v>44</v>
      </c>
      <c r="P91" t="s">
        <v>45</v>
      </c>
      <c r="Q91" t="s">
        <v>46</v>
      </c>
      <c r="R91">
        <v>99999</v>
      </c>
      <c r="S91" t="s">
        <v>133</v>
      </c>
      <c r="T91" t="s">
        <v>148</v>
      </c>
      <c r="U91" t="s">
        <v>48</v>
      </c>
      <c r="V91" t="s">
        <v>49</v>
      </c>
      <c r="W91" s="1">
        <v>12.75</v>
      </c>
      <c r="X91">
        <v>14</v>
      </c>
      <c r="Y91" s="1">
        <v>178.5</v>
      </c>
      <c r="Z91" s="1">
        <v>16.9575</v>
      </c>
      <c r="AA91">
        <f>DAY(TableauSource[[#This Row],[Date Cdme]])</f>
        <v>29</v>
      </c>
    </row>
    <row r="92" spans="1:27" x14ac:dyDescent="0.35">
      <c r="A92" s="3">
        <v>1100</v>
      </c>
      <c r="B92" s="11">
        <v>44319</v>
      </c>
      <c r="C92" s="3">
        <v>3</v>
      </c>
      <c r="D92" t="s">
        <v>54</v>
      </c>
      <c r="E92" t="s">
        <v>51</v>
      </c>
      <c r="F92" t="s">
        <v>52</v>
      </c>
      <c r="G92" t="s">
        <v>53</v>
      </c>
      <c r="H92">
        <v>99999</v>
      </c>
      <c r="I92" t="s">
        <v>178</v>
      </c>
      <c r="J92" t="s">
        <v>31</v>
      </c>
      <c r="K92" t="s">
        <v>129</v>
      </c>
      <c r="L92" s="6">
        <v>41764</v>
      </c>
      <c r="M92" t="s">
        <v>14</v>
      </c>
      <c r="N92" t="s">
        <v>50</v>
      </c>
      <c r="O92" t="s">
        <v>51</v>
      </c>
      <c r="P92" t="s">
        <v>52</v>
      </c>
      <c r="Q92" t="s">
        <v>53</v>
      </c>
      <c r="R92">
        <v>99999</v>
      </c>
      <c r="S92" t="s">
        <v>133</v>
      </c>
      <c r="T92" t="s">
        <v>150</v>
      </c>
      <c r="U92" t="s">
        <v>55</v>
      </c>
      <c r="V92" t="s">
        <v>56</v>
      </c>
      <c r="W92" s="1">
        <v>9.65</v>
      </c>
      <c r="X92">
        <v>43</v>
      </c>
      <c r="Y92" s="1">
        <v>414.95</v>
      </c>
      <c r="Z92" s="1">
        <v>42.324900000000007</v>
      </c>
      <c r="AA92">
        <f>DAY(TableauSource[[#This Row],[Date Cdme]])</f>
        <v>3</v>
      </c>
    </row>
    <row r="93" spans="1:27" x14ac:dyDescent="0.35">
      <c r="A93" s="3">
        <v>1101</v>
      </c>
      <c r="B93" s="11">
        <v>44322</v>
      </c>
      <c r="C93" s="3">
        <v>6</v>
      </c>
      <c r="D93" t="s">
        <v>61</v>
      </c>
      <c r="E93" t="s">
        <v>58</v>
      </c>
      <c r="F93" t="s">
        <v>59</v>
      </c>
      <c r="G93" t="s">
        <v>60</v>
      </c>
      <c r="H93">
        <v>99999</v>
      </c>
      <c r="I93" t="s">
        <v>182</v>
      </c>
      <c r="J93" t="s">
        <v>39</v>
      </c>
      <c r="K93" t="s">
        <v>131</v>
      </c>
      <c r="L93" s="6">
        <v>41767</v>
      </c>
      <c r="M93" t="s">
        <v>14</v>
      </c>
      <c r="N93" t="s">
        <v>57</v>
      </c>
      <c r="O93" t="s">
        <v>58</v>
      </c>
      <c r="P93" t="s">
        <v>59</v>
      </c>
      <c r="Q93" t="s">
        <v>60</v>
      </c>
      <c r="R93">
        <v>99999</v>
      </c>
      <c r="S93" t="s">
        <v>133</v>
      </c>
      <c r="T93" t="s">
        <v>149</v>
      </c>
      <c r="U93" t="s">
        <v>63</v>
      </c>
      <c r="V93" t="s">
        <v>64</v>
      </c>
      <c r="W93" s="1">
        <v>40</v>
      </c>
      <c r="X93">
        <v>63</v>
      </c>
      <c r="Y93" s="1">
        <v>2520</v>
      </c>
      <c r="Z93" s="1">
        <v>254.52</v>
      </c>
      <c r="AA93">
        <f>DAY(TableauSource[[#This Row],[Date Cdme]])</f>
        <v>6</v>
      </c>
    </row>
    <row r="94" spans="1:27" x14ac:dyDescent="0.35">
      <c r="A94" s="3">
        <v>1234</v>
      </c>
      <c r="B94" s="11">
        <v>44436</v>
      </c>
      <c r="C94" s="3">
        <v>28</v>
      </c>
      <c r="D94" t="s">
        <v>69</v>
      </c>
      <c r="E94" t="s">
        <v>66</v>
      </c>
      <c r="F94" t="s">
        <v>67</v>
      </c>
      <c r="G94" t="s">
        <v>68</v>
      </c>
      <c r="H94">
        <v>99999</v>
      </c>
      <c r="I94" t="s">
        <v>170</v>
      </c>
      <c r="J94" t="s">
        <v>126</v>
      </c>
      <c r="K94" t="s">
        <v>132</v>
      </c>
      <c r="L94" s="6">
        <v>41881</v>
      </c>
      <c r="M94" t="s">
        <v>40</v>
      </c>
      <c r="N94" t="s">
        <v>65</v>
      </c>
      <c r="O94" t="s">
        <v>66</v>
      </c>
      <c r="P94" t="s">
        <v>67</v>
      </c>
      <c r="Q94" t="s">
        <v>68</v>
      </c>
      <c r="R94">
        <v>99999</v>
      </c>
      <c r="S94" t="s">
        <v>133</v>
      </c>
      <c r="T94" t="s">
        <v>149</v>
      </c>
      <c r="U94" t="s">
        <v>55</v>
      </c>
      <c r="V94" t="s">
        <v>56</v>
      </c>
      <c r="W94" s="1">
        <v>9.65</v>
      </c>
      <c r="X94">
        <v>97</v>
      </c>
      <c r="Y94" s="1">
        <v>936.05000000000007</v>
      </c>
      <c r="Z94" s="1">
        <v>95.477100000000021</v>
      </c>
      <c r="AA94">
        <f>DAY(TableauSource[[#This Row],[Date Cdme]])</f>
        <v>28</v>
      </c>
    </row>
    <row r="95" spans="1:27" x14ac:dyDescent="0.35">
      <c r="A95" s="3">
        <v>1103</v>
      </c>
      <c r="B95" s="11">
        <v>44324</v>
      </c>
      <c r="C95" s="3">
        <v>8</v>
      </c>
      <c r="D95" t="s">
        <v>38</v>
      </c>
      <c r="E95" t="s">
        <v>35</v>
      </c>
      <c r="F95" t="s">
        <v>36</v>
      </c>
      <c r="G95" t="s">
        <v>37</v>
      </c>
      <c r="H95">
        <v>99999</v>
      </c>
      <c r="I95" t="s">
        <v>176</v>
      </c>
      <c r="J95" t="s">
        <v>81</v>
      </c>
      <c r="K95" t="s">
        <v>131</v>
      </c>
      <c r="L95" s="6">
        <v>41769</v>
      </c>
      <c r="M95" t="s">
        <v>40</v>
      </c>
      <c r="N95" t="s">
        <v>34</v>
      </c>
      <c r="O95" t="s">
        <v>35</v>
      </c>
      <c r="P95" t="s">
        <v>36</v>
      </c>
      <c r="Q95" t="s">
        <v>37</v>
      </c>
      <c r="R95">
        <v>99999</v>
      </c>
      <c r="S95" t="s">
        <v>133</v>
      </c>
      <c r="T95" t="s">
        <v>148</v>
      </c>
      <c r="U95" t="s">
        <v>48</v>
      </c>
      <c r="V95" t="s">
        <v>49</v>
      </c>
      <c r="W95" s="1">
        <v>12.75</v>
      </c>
      <c r="X95">
        <v>41</v>
      </c>
      <c r="Y95" s="1">
        <v>522.75</v>
      </c>
      <c r="Z95" s="1">
        <v>54.366000000000007</v>
      </c>
      <c r="AA95">
        <f>DAY(TableauSource[[#This Row],[Date Cdme]])</f>
        <v>8</v>
      </c>
    </row>
    <row r="96" spans="1:27" x14ac:dyDescent="0.35">
      <c r="A96" s="3">
        <v>1351</v>
      </c>
      <c r="B96" s="11">
        <v>44504</v>
      </c>
      <c r="C96" s="3">
        <v>4</v>
      </c>
      <c r="D96" t="s">
        <v>23</v>
      </c>
      <c r="E96" t="s">
        <v>20</v>
      </c>
      <c r="F96" t="s">
        <v>21</v>
      </c>
      <c r="G96" t="s">
        <v>22</v>
      </c>
      <c r="H96">
        <v>99999</v>
      </c>
      <c r="I96" t="s">
        <v>175</v>
      </c>
      <c r="J96" t="s">
        <v>117</v>
      </c>
      <c r="K96" t="s">
        <v>130</v>
      </c>
      <c r="L96" s="6">
        <v>41949</v>
      </c>
      <c r="M96" t="s">
        <v>25</v>
      </c>
      <c r="N96" t="s">
        <v>19</v>
      </c>
      <c r="O96" t="s">
        <v>20</v>
      </c>
      <c r="P96" t="s">
        <v>21</v>
      </c>
      <c r="Q96" t="s">
        <v>22</v>
      </c>
      <c r="R96">
        <v>99999</v>
      </c>
      <c r="S96" t="s">
        <v>133</v>
      </c>
      <c r="T96" t="s">
        <v>149</v>
      </c>
      <c r="U96" t="s">
        <v>119</v>
      </c>
      <c r="V96" t="s">
        <v>120</v>
      </c>
      <c r="W96" s="1">
        <v>7</v>
      </c>
      <c r="X96">
        <v>37</v>
      </c>
      <c r="Y96" s="1">
        <v>259</v>
      </c>
      <c r="Z96" s="1">
        <v>25.382000000000001</v>
      </c>
      <c r="AA96">
        <f>DAY(TableauSource[[#This Row],[Date Cdme]])</f>
        <v>4</v>
      </c>
    </row>
    <row r="97" spans="1:27" x14ac:dyDescent="0.35">
      <c r="A97" s="3">
        <v>1105</v>
      </c>
      <c r="B97" s="11">
        <v>44323</v>
      </c>
      <c r="C97" s="3">
        <v>7</v>
      </c>
      <c r="D97" t="s">
        <v>80</v>
      </c>
      <c r="E97" t="s">
        <v>77</v>
      </c>
      <c r="F97" t="s">
        <v>78</v>
      </c>
      <c r="G97" t="s">
        <v>79</v>
      </c>
      <c r="H97">
        <v>99999</v>
      </c>
      <c r="I97" t="s">
        <v>177</v>
      </c>
      <c r="J97" t="s">
        <v>81</v>
      </c>
      <c r="K97" t="s">
        <v>131</v>
      </c>
      <c r="L97" s="6"/>
      <c r="N97" t="s">
        <v>76</v>
      </c>
      <c r="O97" t="s">
        <v>77</v>
      </c>
      <c r="P97" t="s">
        <v>78</v>
      </c>
      <c r="Q97" t="s">
        <v>79</v>
      </c>
      <c r="R97">
        <v>99999</v>
      </c>
      <c r="S97" t="s">
        <v>133</v>
      </c>
      <c r="U97" t="s">
        <v>33</v>
      </c>
      <c r="V97" t="s">
        <v>16</v>
      </c>
      <c r="W97" s="1">
        <v>46</v>
      </c>
      <c r="X97">
        <v>31</v>
      </c>
      <c r="Y97" s="1">
        <v>1426</v>
      </c>
      <c r="Z97" s="1">
        <v>136.89599999999999</v>
      </c>
      <c r="AA97">
        <f>DAY(TableauSource[[#This Row],[Date Cdme]])</f>
        <v>7</v>
      </c>
    </row>
    <row r="98" spans="1:27" x14ac:dyDescent="0.35">
      <c r="A98" s="3">
        <v>1370</v>
      </c>
      <c r="B98" s="11">
        <v>44534</v>
      </c>
      <c r="C98" s="3">
        <v>4</v>
      </c>
      <c r="D98" t="s">
        <v>23</v>
      </c>
      <c r="E98" t="s">
        <v>20</v>
      </c>
      <c r="F98" t="s">
        <v>21</v>
      </c>
      <c r="G98" t="s">
        <v>22</v>
      </c>
      <c r="H98">
        <v>99999</v>
      </c>
      <c r="I98" t="s">
        <v>175</v>
      </c>
      <c r="J98" t="s">
        <v>117</v>
      </c>
      <c r="K98" t="s">
        <v>130</v>
      </c>
      <c r="L98" s="6">
        <v>41979</v>
      </c>
      <c r="M98" t="s">
        <v>25</v>
      </c>
      <c r="N98" t="s">
        <v>19</v>
      </c>
      <c r="O98" t="s">
        <v>20</v>
      </c>
      <c r="P98" t="s">
        <v>21</v>
      </c>
      <c r="Q98" t="s">
        <v>22</v>
      </c>
      <c r="R98">
        <v>99999</v>
      </c>
      <c r="S98" t="s">
        <v>133</v>
      </c>
      <c r="T98" t="s">
        <v>149</v>
      </c>
      <c r="U98" t="s">
        <v>26</v>
      </c>
      <c r="V98" t="s">
        <v>18</v>
      </c>
      <c r="W98" s="1">
        <v>30</v>
      </c>
      <c r="X98">
        <v>100</v>
      </c>
      <c r="Y98" s="1">
        <v>3000</v>
      </c>
      <c r="Z98" s="1">
        <v>291</v>
      </c>
      <c r="AA98">
        <f>DAY(TableauSource[[#This Row],[Date Cdme]])</f>
        <v>4</v>
      </c>
    </row>
    <row r="99" spans="1:27" x14ac:dyDescent="0.35">
      <c r="A99" s="3">
        <v>1371</v>
      </c>
      <c r="B99" s="11">
        <v>44534</v>
      </c>
      <c r="C99" s="3">
        <v>4</v>
      </c>
      <c r="D99" t="s">
        <v>23</v>
      </c>
      <c r="E99" t="s">
        <v>20</v>
      </c>
      <c r="F99" t="s">
        <v>21</v>
      </c>
      <c r="G99" t="s">
        <v>22</v>
      </c>
      <c r="H99">
        <v>99999</v>
      </c>
      <c r="I99" t="s">
        <v>175</v>
      </c>
      <c r="J99" t="s">
        <v>117</v>
      </c>
      <c r="K99" t="s">
        <v>130</v>
      </c>
      <c r="L99" s="6">
        <v>41979</v>
      </c>
      <c r="M99" t="s">
        <v>25</v>
      </c>
      <c r="N99" t="s">
        <v>19</v>
      </c>
      <c r="O99" t="s">
        <v>20</v>
      </c>
      <c r="P99" t="s">
        <v>21</v>
      </c>
      <c r="Q99" t="s">
        <v>22</v>
      </c>
      <c r="R99">
        <v>99999</v>
      </c>
      <c r="S99" t="s">
        <v>133</v>
      </c>
      <c r="T99" t="s">
        <v>149</v>
      </c>
      <c r="U99" t="s">
        <v>27</v>
      </c>
      <c r="V99" t="s">
        <v>18</v>
      </c>
      <c r="W99" s="1">
        <v>53</v>
      </c>
      <c r="X99">
        <v>27</v>
      </c>
      <c r="Y99" s="1">
        <v>1431</v>
      </c>
      <c r="Z99" s="1">
        <v>143.1</v>
      </c>
      <c r="AA99">
        <f>DAY(TableauSource[[#This Row],[Date Cdme]])</f>
        <v>4</v>
      </c>
    </row>
    <row r="100" spans="1:27" x14ac:dyDescent="0.35">
      <c r="A100" s="3">
        <v>1372</v>
      </c>
      <c r="B100" s="11">
        <v>44534</v>
      </c>
      <c r="C100" s="3">
        <v>4</v>
      </c>
      <c r="D100" t="s">
        <v>23</v>
      </c>
      <c r="E100" t="s">
        <v>20</v>
      </c>
      <c r="F100" t="s">
        <v>21</v>
      </c>
      <c r="G100" t="s">
        <v>22</v>
      </c>
      <c r="H100">
        <v>99999</v>
      </c>
      <c r="I100" t="s">
        <v>175</v>
      </c>
      <c r="J100" t="s">
        <v>117</v>
      </c>
      <c r="K100" t="s">
        <v>130</v>
      </c>
      <c r="L100" s="6">
        <v>41979</v>
      </c>
      <c r="M100" t="s">
        <v>25</v>
      </c>
      <c r="N100" t="s">
        <v>19</v>
      </c>
      <c r="O100" t="s">
        <v>20</v>
      </c>
      <c r="P100" t="s">
        <v>21</v>
      </c>
      <c r="Q100" t="s">
        <v>22</v>
      </c>
      <c r="R100">
        <v>99999</v>
      </c>
      <c r="S100" t="s">
        <v>133</v>
      </c>
      <c r="T100" t="s">
        <v>149</v>
      </c>
      <c r="U100" t="s">
        <v>17</v>
      </c>
      <c r="V100" t="s">
        <v>18</v>
      </c>
      <c r="W100" s="1">
        <v>3.5</v>
      </c>
      <c r="X100">
        <v>70</v>
      </c>
      <c r="Y100" s="1">
        <v>245</v>
      </c>
      <c r="Z100" s="1">
        <v>24.009999999999998</v>
      </c>
      <c r="AA100">
        <f>DAY(TableauSource[[#This Row],[Date Cdme]])</f>
        <v>4</v>
      </c>
    </row>
    <row r="101" spans="1:27" x14ac:dyDescent="0.35">
      <c r="A101" s="3">
        <v>1235</v>
      </c>
      <c r="B101" s="11">
        <v>44438</v>
      </c>
      <c r="C101" s="3">
        <v>28</v>
      </c>
      <c r="D101" t="s">
        <v>69</v>
      </c>
      <c r="E101" t="s">
        <v>66</v>
      </c>
      <c r="F101" t="s">
        <v>67</v>
      </c>
      <c r="G101" t="s">
        <v>68</v>
      </c>
      <c r="H101">
        <v>99999</v>
      </c>
      <c r="I101" t="s">
        <v>170</v>
      </c>
      <c r="J101" t="s">
        <v>126</v>
      </c>
      <c r="K101" t="s">
        <v>132</v>
      </c>
      <c r="L101" s="6">
        <v>41881</v>
      </c>
      <c r="M101" t="s">
        <v>40</v>
      </c>
      <c r="N101" t="s">
        <v>65</v>
      </c>
      <c r="O101" t="s">
        <v>66</v>
      </c>
      <c r="P101" t="s">
        <v>67</v>
      </c>
      <c r="Q101" t="s">
        <v>68</v>
      </c>
      <c r="R101">
        <v>99999</v>
      </c>
      <c r="S101" t="s">
        <v>133</v>
      </c>
      <c r="T101" t="s">
        <v>149</v>
      </c>
      <c r="U101" t="s">
        <v>96</v>
      </c>
      <c r="V101" t="s">
        <v>97</v>
      </c>
      <c r="W101" s="1">
        <v>18.399999999999999</v>
      </c>
      <c r="X101">
        <v>80</v>
      </c>
      <c r="Y101" s="1">
        <v>1472</v>
      </c>
      <c r="Z101" s="1">
        <v>150.14400000000003</v>
      </c>
      <c r="AA101">
        <f>DAY(TableauSource[[#This Row],[Date Cdme]])</f>
        <v>30</v>
      </c>
    </row>
    <row r="102" spans="1:27" x14ac:dyDescent="0.35">
      <c r="A102" s="3">
        <v>1256</v>
      </c>
      <c r="B102" s="11">
        <v>44467</v>
      </c>
      <c r="C102" s="3">
        <v>28</v>
      </c>
      <c r="D102" t="s">
        <v>69</v>
      </c>
      <c r="E102" t="s">
        <v>66</v>
      </c>
      <c r="F102" t="s">
        <v>67</v>
      </c>
      <c r="G102" t="s">
        <v>68</v>
      </c>
      <c r="H102">
        <v>99999</v>
      </c>
      <c r="I102" t="s">
        <v>170</v>
      </c>
      <c r="J102" t="s">
        <v>126</v>
      </c>
      <c r="K102" t="s">
        <v>132</v>
      </c>
      <c r="L102" s="6">
        <v>41912</v>
      </c>
      <c r="M102" t="s">
        <v>40</v>
      </c>
      <c r="N102" t="s">
        <v>65</v>
      </c>
      <c r="O102" t="s">
        <v>66</v>
      </c>
      <c r="P102" t="s">
        <v>67</v>
      </c>
      <c r="Q102" t="s">
        <v>68</v>
      </c>
      <c r="R102">
        <v>99999</v>
      </c>
      <c r="S102" t="s">
        <v>133</v>
      </c>
      <c r="T102" t="s">
        <v>149</v>
      </c>
      <c r="U102" t="s">
        <v>55</v>
      </c>
      <c r="V102" t="s">
        <v>56</v>
      </c>
      <c r="W102" s="1">
        <v>9.65</v>
      </c>
      <c r="X102">
        <v>68</v>
      </c>
      <c r="Y102" s="1">
        <v>656.2</v>
      </c>
      <c r="Z102" s="1">
        <v>64.307600000000008</v>
      </c>
      <c r="AA102">
        <f>DAY(TableauSource[[#This Row],[Date Cdme]])</f>
        <v>28</v>
      </c>
    </row>
    <row r="103" spans="1:27" x14ac:dyDescent="0.35">
      <c r="A103" s="3">
        <v>1111</v>
      </c>
      <c r="B103" s="11">
        <v>44317</v>
      </c>
      <c r="C103" s="3">
        <v>1</v>
      </c>
      <c r="D103" t="s">
        <v>95</v>
      </c>
      <c r="E103" t="s">
        <v>92</v>
      </c>
      <c r="F103" t="s">
        <v>93</v>
      </c>
      <c r="G103" t="s">
        <v>94</v>
      </c>
      <c r="H103">
        <v>99999</v>
      </c>
      <c r="I103" t="s">
        <v>177</v>
      </c>
      <c r="J103" t="s">
        <v>81</v>
      </c>
      <c r="K103" t="s">
        <v>131</v>
      </c>
      <c r="L103" s="6"/>
      <c r="N103" t="s">
        <v>91</v>
      </c>
      <c r="O103" t="s">
        <v>92</v>
      </c>
      <c r="P103" t="s">
        <v>93</v>
      </c>
      <c r="Q103" t="s">
        <v>94</v>
      </c>
      <c r="R103">
        <v>99999</v>
      </c>
      <c r="S103" t="s">
        <v>133</v>
      </c>
      <c r="U103" t="s">
        <v>32</v>
      </c>
      <c r="V103" t="s">
        <v>16</v>
      </c>
      <c r="W103" s="1">
        <v>18</v>
      </c>
      <c r="X103">
        <v>29</v>
      </c>
      <c r="Y103" s="1">
        <v>522</v>
      </c>
      <c r="Z103" s="1">
        <v>52.722000000000001</v>
      </c>
      <c r="AA103">
        <f>DAY(TableauSource[[#This Row],[Date Cdme]])</f>
        <v>1</v>
      </c>
    </row>
    <row r="104" spans="1:27" x14ac:dyDescent="0.35">
      <c r="A104" s="3">
        <v>1112</v>
      </c>
      <c r="B104" s="11">
        <v>44317</v>
      </c>
      <c r="C104" s="3">
        <v>1</v>
      </c>
      <c r="D104" t="s">
        <v>95</v>
      </c>
      <c r="E104" t="s">
        <v>92</v>
      </c>
      <c r="F104" t="s">
        <v>93</v>
      </c>
      <c r="G104" t="s">
        <v>94</v>
      </c>
      <c r="H104">
        <v>99999</v>
      </c>
      <c r="I104" t="s">
        <v>177</v>
      </c>
      <c r="J104" t="s">
        <v>81</v>
      </c>
      <c r="K104" t="s">
        <v>131</v>
      </c>
      <c r="L104" s="6"/>
      <c r="N104" t="s">
        <v>91</v>
      </c>
      <c r="O104" t="s">
        <v>92</v>
      </c>
      <c r="P104" t="s">
        <v>93</v>
      </c>
      <c r="Q104" t="s">
        <v>94</v>
      </c>
      <c r="R104">
        <v>99999</v>
      </c>
      <c r="S104" t="s">
        <v>133</v>
      </c>
      <c r="U104" t="s">
        <v>33</v>
      </c>
      <c r="V104" t="s">
        <v>16</v>
      </c>
      <c r="W104" s="1">
        <v>46</v>
      </c>
      <c r="X104">
        <v>77</v>
      </c>
      <c r="Y104" s="1">
        <v>3542</v>
      </c>
      <c r="Z104" s="1">
        <v>368.36800000000005</v>
      </c>
      <c r="AA104">
        <f>DAY(TableauSource[[#This Row],[Date Cdme]])</f>
        <v>1</v>
      </c>
    </row>
    <row r="105" spans="1:27" x14ac:dyDescent="0.35">
      <c r="A105" s="3">
        <v>1113</v>
      </c>
      <c r="B105" s="11">
        <v>44340</v>
      </c>
      <c r="C105" s="3">
        <v>1</v>
      </c>
      <c r="D105" t="s">
        <v>95</v>
      </c>
      <c r="E105" t="s">
        <v>92</v>
      </c>
      <c r="F105" t="s">
        <v>93</v>
      </c>
      <c r="G105" t="s">
        <v>94</v>
      </c>
      <c r="H105">
        <v>99999</v>
      </c>
      <c r="I105" t="s">
        <v>177</v>
      </c>
      <c r="J105" t="s">
        <v>81</v>
      </c>
      <c r="K105" t="s">
        <v>131</v>
      </c>
      <c r="L105" s="6"/>
      <c r="N105" t="s">
        <v>91</v>
      </c>
      <c r="O105" t="s">
        <v>92</v>
      </c>
      <c r="P105" t="s">
        <v>93</v>
      </c>
      <c r="Q105" t="s">
        <v>94</v>
      </c>
      <c r="R105">
        <v>99999</v>
      </c>
      <c r="S105" t="s">
        <v>133</v>
      </c>
      <c r="U105" t="s">
        <v>75</v>
      </c>
      <c r="V105" t="s">
        <v>16</v>
      </c>
      <c r="W105" s="1">
        <v>2.99</v>
      </c>
      <c r="X105">
        <v>73</v>
      </c>
      <c r="Y105" s="1">
        <v>218.27</v>
      </c>
      <c r="Z105" s="1">
        <v>21.827000000000002</v>
      </c>
      <c r="AA105">
        <f>DAY(TableauSource[[#This Row],[Date Cdme]])</f>
        <v>24</v>
      </c>
    </row>
    <row r="106" spans="1:27" x14ac:dyDescent="0.35">
      <c r="A106" s="3">
        <v>1257</v>
      </c>
      <c r="B106" s="11">
        <v>44467</v>
      </c>
      <c r="C106" s="3">
        <v>28</v>
      </c>
      <c r="D106" t="s">
        <v>69</v>
      </c>
      <c r="E106" t="s">
        <v>66</v>
      </c>
      <c r="F106" t="s">
        <v>67</v>
      </c>
      <c r="G106" t="s">
        <v>68</v>
      </c>
      <c r="H106">
        <v>99999</v>
      </c>
      <c r="I106" t="s">
        <v>170</v>
      </c>
      <c r="J106" t="s">
        <v>126</v>
      </c>
      <c r="K106" t="s">
        <v>132</v>
      </c>
      <c r="L106" s="6">
        <v>41912</v>
      </c>
      <c r="M106" t="s">
        <v>40</v>
      </c>
      <c r="N106" t="s">
        <v>65</v>
      </c>
      <c r="O106" t="s">
        <v>66</v>
      </c>
      <c r="P106" t="s">
        <v>67</v>
      </c>
      <c r="Q106" t="s">
        <v>68</v>
      </c>
      <c r="R106">
        <v>99999</v>
      </c>
      <c r="S106" t="s">
        <v>133</v>
      </c>
      <c r="T106" t="s">
        <v>149</v>
      </c>
      <c r="U106" t="s">
        <v>96</v>
      </c>
      <c r="V106" t="s">
        <v>97</v>
      </c>
      <c r="W106" s="1">
        <v>18.399999999999999</v>
      </c>
      <c r="X106">
        <v>32</v>
      </c>
      <c r="Y106" s="1">
        <v>588.79999999999995</v>
      </c>
      <c r="Z106" s="1">
        <v>58.879999999999995</v>
      </c>
      <c r="AA106">
        <f>DAY(TableauSource[[#This Row],[Date Cdme]])</f>
        <v>28</v>
      </c>
    </row>
    <row r="107" spans="1:27" x14ac:dyDescent="0.35">
      <c r="A107" s="3">
        <v>1283</v>
      </c>
      <c r="B107" s="11">
        <v>44497</v>
      </c>
      <c r="C107" s="3">
        <v>28</v>
      </c>
      <c r="D107" t="s">
        <v>69</v>
      </c>
      <c r="E107" t="s">
        <v>66</v>
      </c>
      <c r="F107" t="s">
        <v>67</v>
      </c>
      <c r="G107" t="s">
        <v>68</v>
      </c>
      <c r="H107">
        <v>99999</v>
      </c>
      <c r="I107" t="s">
        <v>170</v>
      </c>
      <c r="J107" t="s">
        <v>126</v>
      </c>
      <c r="K107" t="s">
        <v>132</v>
      </c>
      <c r="L107" s="6">
        <v>41942</v>
      </c>
      <c r="M107" t="s">
        <v>40</v>
      </c>
      <c r="N107" t="s">
        <v>65</v>
      </c>
      <c r="O107" t="s">
        <v>66</v>
      </c>
      <c r="P107" t="s">
        <v>67</v>
      </c>
      <c r="Q107" t="s">
        <v>68</v>
      </c>
      <c r="R107">
        <v>99999</v>
      </c>
      <c r="S107" t="s">
        <v>133</v>
      </c>
      <c r="T107" t="s">
        <v>148</v>
      </c>
      <c r="U107" t="s">
        <v>33</v>
      </c>
      <c r="V107" t="s">
        <v>16</v>
      </c>
      <c r="W107" s="1">
        <v>46</v>
      </c>
      <c r="X107">
        <v>86</v>
      </c>
      <c r="Y107" s="1">
        <v>3956</v>
      </c>
      <c r="Z107" s="1">
        <v>379.77600000000001</v>
      </c>
      <c r="AA107">
        <f>DAY(TableauSource[[#This Row],[Date Cdme]])</f>
        <v>28</v>
      </c>
    </row>
    <row r="108" spans="1:27" x14ac:dyDescent="0.35">
      <c r="A108" s="3">
        <v>1116</v>
      </c>
      <c r="B108" s="11">
        <v>44325</v>
      </c>
      <c r="C108" s="3">
        <v>9</v>
      </c>
      <c r="D108" t="s">
        <v>102</v>
      </c>
      <c r="E108" t="s">
        <v>99</v>
      </c>
      <c r="F108" t="s">
        <v>100</v>
      </c>
      <c r="G108" t="s">
        <v>101</v>
      </c>
      <c r="H108">
        <v>99999</v>
      </c>
      <c r="I108" t="s">
        <v>180</v>
      </c>
      <c r="J108" t="s">
        <v>103</v>
      </c>
      <c r="K108" t="s">
        <v>129</v>
      </c>
      <c r="L108" s="6">
        <v>41770</v>
      </c>
      <c r="M108" t="s">
        <v>25</v>
      </c>
      <c r="N108" t="s">
        <v>98</v>
      </c>
      <c r="O108" t="s">
        <v>99</v>
      </c>
      <c r="P108" t="s">
        <v>100</v>
      </c>
      <c r="Q108" t="s">
        <v>101</v>
      </c>
      <c r="R108">
        <v>99999</v>
      </c>
      <c r="S108" t="s">
        <v>133</v>
      </c>
      <c r="T108" t="s">
        <v>148</v>
      </c>
      <c r="U108" t="s">
        <v>104</v>
      </c>
      <c r="V108" t="s">
        <v>105</v>
      </c>
      <c r="W108" s="1">
        <v>19.5</v>
      </c>
      <c r="X108">
        <v>82</v>
      </c>
      <c r="Y108" s="1">
        <v>1599</v>
      </c>
      <c r="Z108" s="1">
        <v>153.50399999999999</v>
      </c>
      <c r="AA108">
        <f>DAY(TableauSource[[#This Row],[Date Cdme]])</f>
        <v>9</v>
      </c>
    </row>
    <row r="109" spans="1:27" x14ac:dyDescent="0.35">
      <c r="A109" s="3">
        <v>1117</v>
      </c>
      <c r="B109" s="11">
        <v>44339</v>
      </c>
      <c r="C109" s="3">
        <v>9</v>
      </c>
      <c r="D109" t="s">
        <v>102</v>
      </c>
      <c r="E109" t="s">
        <v>99</v>
      </c>
      <c r="F109" t="s">
        <v>100</v>
      </c>
      <c r="G109" t="s">
        <v>101</v>
      </c>
      <c r="H109">
        <v>99999</v>
      </c>
      <c r="I109" t="s">
        <v>180</v>
      </c>
      <c r="J109" t="s">
        <v>103</v>
      </c>
      <c r="K109" t="s">
        <v>129</v>
      </c>
      <c r="L109" s="6">
        <v>41770</v>
      </c>
      <c r="M109" t="s">
        <v>25</v>
      </c>
      <c r="N109" t="s">
        <v>98</v>
      </c>
      <c r="O109" t="s">
        <v>99</v>
      </c>
      <c r="P109" t="s">
        <v>100</v>
      </c>
      <c r="Q109" t="s">
        <v>101</v>
      </c>
      <c r="R109">
        <v>99999</v>
      </c>
      <c r="S109" t="s">
        <v>133</v>
      </c>
      <c r="T109" t="s">
        <v>148</v>
      </c>
      <c r="U109" t="s">
        <v>106</v>
      </c>
      <c r="V109" t="s">
        <v>107</v>
      </c>
      <c r="W109" s="1">
        <v>34.799999999999997</v>
      </c>
      <c r="X109">
        <v>37</v>
      </c>
      <c r="Y109" s="1">
        <v>1287.5999999999999</v>
      </c>
      <c r="Z109" s="1">
        <v>132.62279999999998</v>
      </c>
      <c r="AA109">
        <f>DAY(TableauSource[[#This Row],[Date Cdme]])</f>
        <v>23</v>
      </c>
    </row>
    <row r="110" spans="1:27" x14ac:dyDescent="0.35">
      <c r="A110" s="3">
        <v>1118</v>
      </c>
      <c r="B110" s="11">
        <v>44322</v>
      </c>
      <c r="C110" s="3">
        <v>6</v>
      </c>
      <c r="D110" t="s">
        <v>61</v>
      </c>
      <c r="E110" t="s">
        <v>58</v>
      </c>
      <c r="F110" t="s">
        <v>59</v>
      </c>
      <c r="G110" t="s">
        <v>60</v>
      </c>
      <c r="H110">
        <v>99999</v>
      </c>
      <c r="I110" t="s">
        <v>182</v>
      </c>
      <c r="J110" t="s">
        <v>39</v>
      </c>
      <c r="K110" t="s">
        <v>131</v>
      </c>
      <c r="L110" s="6">
        <v>41767</v>
      </c>
      <c r="M110" t="s">
        <v>14</v>
      </c>
      <c r="N110" t="s">
        <v>57</v>
      </c>
      <c r="O110" t="s">
        <v>58</v>
      </c>
      <c r="P110" t="s">
        <v>59</v>
      </c>
      <c r="Q110" t="s">
        <v>60</v>
      </c>
      <c r="R110">
        <v>99999</v>
      </c>
      <c r="S110" t="s">
        <v>133</v>
      </c>
      <c r="T110" t="s">
        <v>149</v>
      </c>
      <c r="U110" t="s">
        <v>15</v>
      </c>
      <c r="V110" t="s">
        <v>16</v>
      </c>
      <c r="W110" s="1">
        <v>14</v>
      </c>
      <c r="X110">
        <v>84</v>
      </c>
      <c r="Y110" s="1">
        <v>1176</v>
      </c>
      <c r="Z110" s="1">
        <v>112.896</v>
      </c>
      <c r="AA110">
        <f>DAY(TableauSource[[#This Row],[Date Cdme]])</f>
        <v>6</v>
      </c>
    </row>
    <row r="111" spans="1:27" x14ac:dyDescent="0.35">
      <c r="A111" s="3">
        <v>1119</v>
      </c>
      <c r="B111" s="11">
        <v>44324</v>
      </c>
      <c r="C111" s="3">
        <v>8</v>
      </c>
      <c r="D111" t="s">
        <v>38</v>
      </c>
      <c r="E111" t="s">
        <v>35</v>
      </c>
      <c r="F111" t="s">
        <v>36</v>
      </c>
      <c r="G111" t="s">
        <v>37</v>
      </c>
      <c r="H111">
        <v>99999</v>
      </c>
      <c r="I111" t="s">
        <v>176</v>
      </c>
      <c r="J111" t="s">
        <v>81</v>
      </c>
      <c r="K111" t="s">
        <v>131</v>
      </c>
      <c r="L111" s="6">
        <v>41769</v>
      </c>
      <c r="M111" t="s">
        <v>14</v>
      </c>
      <c r="N111" t="s">
        <v>34</v>
      </c>
      <c r="O111" t="s">
        <v>35</v>
      </c>
      <c r="P111" t="s">
        <v>36</v>
      </c>
      <c r="Q111" t="s">
        <v>37</v>
      </c>
      <c r="R111">
        <v>99999</v>
      </c>
      <c r="S111" t="s">
        <v>133</v>
      </c>
      <c r="T111" t="s">
        <v>148</v>
      </c>
      <c r="U111" t="s">
        <v>63</v>
      </c>
      <c r="V111" t="s">
        <v>64</v>
      </c>
      <c r="W111" s="1">
        <v>40</v>
      </c>
      <c r="X111">
        <v>73</v>
      </c>
      <c r="Y111" s="1">
        <v>2920</v>
      </c>
      <c r="Z111" s="1">
        <v>283.24</v>
      </c>
      <c r="AA111">
        <f>DAY(TableauSource[[#This Row],[Date Cdme]])</f>
        <v>8</v>
      </c>
    </row>
    <row r="112" spans="1:27" x14ac:dyDescent="0.35">
      <c r="A112" s="3">
        <v>1120</v>
      </c>
      <c r="B112" s="11">
        <v>44340</v>
      </c>
      <c r="C112" s="3">
        <v>8</v>
      </c>
      <c r="D112" t="s">
        <v>38</v>
      </c>
      <c r="E112" t="s">
        <v>35</v>
      </c>
      <c r="F112" t="s">
        <v>36</v>
      </c>
      <c r="G112" t="s">
        <v>37</v>
      </c>
      <c r="H112">
        <v>99999</v>
      </c>
      <c r="I112" t="s">
        <v>176</v>
      </c>
      <c r="J112" t="s">
        <v>81</v>
      </c>
      <c r="K112" t="s">
        <v>131</v>
      </c>
      <c r="L112" s="6">
        <v>41769</v>
      </c>
      <c r="M112" t="s">
        <v>14</v>
      </c>
      <c r="N112" t="s">
        <v>34</v>
      </c>
      <c r="O112" t="s">
        <v>35</v>
      </c>
      <c r="P112" t="s">
        <v>36</v>
      </c>
      <c r="Q112" t="s">
        <v>37</v>
      </c>
      <c r="R112">
        <v>99999</v>
      </c>
      <c r="S112" t="s">
        <v>133</v>
      </c>
      <c r="T112" t="s">
        <v>148</v>
      </c>
      <c r="U112" t="s">
        <v>41</v>
      </c>
      <c r="V112" t="s">
        <v>42</v>
      </c>
      <c r="W112" s="1">
        <v>9.1999999999999993</v>
      </c>
      <c r="X112">
        <v>51</v>
      </c>
      <c r="Y112" s="1">
        <v>469.2</v>
      </c>
      <c r="Z112" s="1">
        <v>44.573999999999998</v>
      </c>
      <c r="AA112">
        <f>DAY(TableauSource[[#This Row],[Date Cdme]])</f>
        <v>24</v>
      </c>
    </row>
    <row r="113" spans="1:27" x14ac:dyDescent="0.35">
      <c r="A113" s="3">
        <v>1376</v>
      </c>
      <c r="B113" s="11">
        <v>44534</v>
      </c>
      <c r="C113" s="3">
        <v>4</v>
      </c>
      <c r="D113" t="s">
        <v>23</v>
      </c>
      <c r="E113" t="s">
        <v>20</v>
      </c>
      <c r="F113" t="s">
        <v>21</v>
      </c>
      <c r="G113" t="s">
        <v>22</v>
      </c>
      <c r="H113">
        <v>99999</v>
      </c>
      <c r="I113" t="s">
        <v>175</v>
      </c>
      <c r="J113" t="s">
        <v>117</v>
      </c>
      <c r="K113" t="s">
        <v>130</v>
      </c>
      <c r="L113" s="6">
        <v>41979</v>
      </c>
      <c r="M113" t="s">
        <v>40</v>
      </c>
      <c r="N113" t="s">
        <v>19</v>
      </c>
      <c r="O113" t="s">
        <v>20</v>
      </c>
      <c r="P113" t="s">
        <v>21</v>
      </c>
      <c r="Q113" t="s">
        <v>22</v>
      </c>
      <c r="R113">
        <v>99999</v>
      </c>
      <c r="S113" t="s">
        <v>133</v>
      </c>
      <c r="T113" t="s">
        <v>148</v>
      </c>
      <c r="U113" t="s">
        <v>41</v>
      </c>
      <c r="V113" t="s">
        <v>42</v>
      </c>
      <c r="W113" s="1">
        <v>9.1999999999999993</v>
      </c>
      <c r="X113">
        <v>80</v>
      </c>
      <c r="Y113" s="1">
        <v>736</v>
      </c>
      <c r="Z113" s="1">
        <v>72.864000000000004</v>
      </c>
      <c r="AA113">
        <f>DAY(TableauSource[[#This Row],[Date Cdme]])</f>
        <v>4</v>
      </c>
    </row>
    <row r="114" spans="1:27" x14ac:dyDescent="0.35">
      <c r="A114" s="3">
        <v>1295</v>
      </c>
      <c r="B114" s="11">
        <v>44497</v>
      </c>
      <c r="C114" s="3">
        <v>28</v>
      </c>
      <c r="D114" t="s">
        <v>69</v>
      </c>
      <c r="E114" t="s">
        <v>66</v>
      </c>
      <c r="F114" t="s">
        <v>67</v>
      </c>
      <c r="G114" t="s">
        <v>68</v>
      </c>
      <c r="H114">
        <v>99999</v>
      </c>
      <c r="I114" t="s">
        <v>170</v>
      </c>
      <c r="J114" t="s">
        <v>126</v>
      </c>
      <c r="K114" t="s">
        <v>132</v>
      </c>
      <c r="L114" s="6">
        <v>41942</v>
      </c>
      <c r="M114" t="s">
        <v>40</v>
      </c>
      <c r="N114" t="s">
        <v>65</v>
      </c>
      <c r="O114" t="s">
        <v>66</v>
      </c>
      <c r="P114" t="s">
        <v>67</v>
      </c>
      <c r="Q114" t="s">
        <v>68</v>
      </c>
      <c r="R114">
        <v>99999</v>
      </c>
      <c r="S114" t="s">
        <v>133</v>
      </c>
      <c r="T114" t="s">
        <v>149</v>
      </c>
      <c r="U114" t="s">
        <v>55</v>
      </c>
      <c r="V114" t="s">
        <v>56</v>
      </c>
      <c r="W114" s="1">
        <v>9.65</v>
      </c>
      <c r="X114">
        <v>44</v>
      </c>
      <c r="Y114" s="1">
        <v>424.6</v>
      </c>
      <c r="Z114" s="1">
        <v>44.158400000000007</v>
      </c>
      <c r="AA114">
        <f>DAY(TableauSource[[#This Row],[Date Cdme]])</f>
        <v>28</v>
      </c>
    </row>
    <row r="115" spans="1:27" x14ac:dyDescent="0.35">
      <c r="A115" s="3">
        <v>1296</v>
      </c>
      <c r="B115" s="11">
        <v>44497</v>
      </c>
      <c r="C115" s="3">
        <v>28</v>
      </c>
      <c r="D115" t="s">
        <v>69</v>
      </c>
      <c r="E115" t="s">
        <v>66</v>
      </c>
      <c r="F115" t="s">
        <v>67</v>
      </c>
      <c r="G115" t="s">
        <v>68</v>
      </c>
      <c r="H115">
        <v>99999</v>
      </c>
      <c r="I115" t="s">
        <v>170</v>
      </c>
      <c r="J115" t="s">
        <v>126</v>
      </c>
      <c r="K115" t="s">
        <v>132</v>
      </c>
      <c r="L115" s="6">
        <v>41942</v>
      </c>
      <c r="M115" t="s">
        <v>40</v>
      </c>
      <c r="N115" t="s">
        <v>65</v>
      </c>
      <c r="O115" t="s">
        <v>66</v>
      </c>
      <c r="P115" t="s">
        <v>67</v>
      </c>
      <c r="Q115" t="s">
        <v>68</v>
      </c>
      <c r="R115">
        <v>99999</v>
      </c>
      <c r="S115" t="s">
        <v>133</v>
      </c>
      <c r="T115" t="s">
        <v>149</v>
      </c>
      <c r="U115" t="s">
        <v>96</v>
      </c>
      <c r="V115" t="s">
        <v>97</v>
      </c>
      <c r="W115" s="1">
        <v>18.399999999999999</v>
      </c>
      <c r="X115">
        <v>24</v>
      </c>
      <c r="Y115" s="1">
        <v>441.59999999999997</v>
      </c>
      <c r="Z115" s="1">
        <v>42.835199999999993</v>
      </c>
      <c r="AA115">
        <f>DAY(TableauSource[[#This Row],[Date Cdme]])</f>
        <v>28</v>
      </c>
    </row>
    <row r="116" spans="1:27" x14ac:dyDescent="0.35">
      <c r="A116" s="3">
        <v>1325</v>
      </c>
      <c r="B116" s="11">
        <v>44497</v>
      </c>
      <c r="C116" s="3">
        <v>28</v>
      </c>
      <c r="D116" t="s">
        <v>69</v>
      </c>
      <c r="E116" t="s">
        <v>66</v>
      </c>
      <c r="F116" t="s">
        <v>67</v>
      </c>
      <c r="G116" t="s">
        <v>68</v>
      </c>
      <c r="H116">
        <v>99999</v>
      </c>
      <c r="I116" t="s">
        <v>170</v>
      </c>
      <c r="J116" t="s">
        <v>126</v>
      </c>
      <c r="K116" t="s">
        <v>132</v>
      </c>
      <c r="L116" s="6">
        <v>41942</v>
      </c>
      <c r="M116" t="s">
        <v>40</v>
      </c>
      <c r="N116" t="s">
        <v>65</v>
      </c>
      <c r="O116" t="s">
        <v>66</v>
      </c>
      <c r="P116" t="s">
        <v>67</v>
      </c>
      <c r="Q116" t="s">
        <v>68</v>
      </c>
      <c r="R116">
        <v>99999</v>
      </c>
      <c r="S116" t="s">
        <v>133</v>
      </c>
      <c r="T116" t="s">
        <v>149</v>
      </c>
      <c r="U116" t="s">
        <v>33</v>
      </c>
      <c r="V116" t="s">
        <v>16</v>
      </c>
      <c r="W116" s="1">
        <v>46</v>
      </c>
      <c r="X116">
        <v>34</v>
      </c>
      <c r="Y116" s="1">
        <v>1564</v>
      </c>
      <c r="Z116" s="1">
        <v>157.964</v>
      </c>
      <c r="AA116">
        <f>DAY(TableauSource[[#This Row],[Date Cdme]])</f>
        <v>28</v>
      </c>
    </row>
    <row r="117" spans="1:27" x14ac:dyDescent="0.35">
      <c r="A117" s="3">
        <v>1125</v>
      </c>
      <c r="B117" s="11">
        <v>44345</v>
      </c>
      <c r="C117" s="3">
        <v>29</v>
      </c>
      <c r="D117" t="s">
        <v>47</v>
      </c>
      <c r="E117" t="s">
        <v>44</v>
      </c>
      <c r="F117" t="s">
        <v>45</v>
      </c>
      <c r="G117" t="s">
        <v>46</v>
      </c>
      <c r="H117">
        <v>99999</v>
      </c>
      <c r="I117" t="s">
        <v>173</v>
      </c>
      <c r="J117" t="s">
        <v>24</v>
      </c>
      <c r="K117" t="s">
        <v>129</v>
      </c>
      <c r="L117" s="6">
        <v>41790</v>
      </c>
      <c r="M117" t="s">
        <v>14</v>
      </c>
      <c r="N117" t="s">
        <v>43</v>
      </c>
      <c r="O117" t="s">
        <v>44</v>
      </c>
      <c r="P117" t="s">
        <v>45</v>
      </c>
      <c r="Q117" t="s">
        <v>46</v>
      </c>
      <c r="R117">
        <v>99999</v>
      </c>
      <c r="S117" t="s">
        <v>133</v>
      </c>
      <c r="T117" t="s">
        <v>148</v>
      </c>
      <c r="U117" t="s">
        <v>15</v>
      </c>
      <c r="V117" t="s">
        <v>16</v>
      </c>
      <c r="W117" s="1">
        <v>14</v>
      </c>
      <c r="X117">
        <v>21</v>
      </c>
      <c r="Y117" s="1">
        <v>294</v>
      </c>
      <c r="Z117" s="1">
        <v>30.870000000000005</v>
      </c>
      <c r="AA117">
        <f>DAY(TableauSource[[#This Row],[Date Cdme]])</f>
        <v>29</v>
      </c>
    </row>
    <row r="118" spans="1:27" x14ac:dyDescent="0.35">
      <c r="A118" s="3">
        <v>1126</v>
      </c>
      <c r="B118" s="11">
        <v>44322</v>
      </c>
      <c r="C118" s="3">
        <v>6</v>
      </c>
      <c r="D118" t="s">
        <v>61</v>
      </c>
      <c r="E118" t="s">
        <v>58</v>
      </c>
      <c r="F118" t="s">
        <v>59</v>
      </c>
      <c r="G118" t="s">
        <v>60</v>
      </c>
      <c r="H118">
        <v>99999</v>
      </c>
      <c r="I118" t="s">
        <v>182</v>
      </c>
      <c r="J118" t="s">
        <v>39</v>
      </c>
      <c r="K118" t="s">
        <v>131</v>
      </c>
      <c r="L118" s="6">
        <v>41767</v>
      </c>
      <c r="M118" t="s">
        <v>40</v>
      </c>
      <c r="N118" t="s">
        <v>57</v>
      </c>
      <c r="O118" t="s">
        <v>58</v>
      </c>
      <c r="P118" t="s">
        <v>59</v>
      </c>
      <c r="Q118" t="s">
        <v>60</v>
      </c>
      <c r="R118">
        <v>99999</v>
      </c>
      <c r="S118" t="s">
        <v>133</v>
      </c>
      <c r="T118" t="s">
        <v>148</v>
      </c>
      <c r="U118" t="s">
        <v>48</v>
      </c>
      <c r="V118" t="s">
        <v>49</v>
      </c>
      <c r="W118" s="1">
        <v>12.75</v>
      </c>
      <c r="X118">
        <v>19</v>
      </c>
      <c r="Y118" s="1">
        <v>242.25</v>
      </c>
      <c r="Z118" s="1">
        <v>24.46725</v>
      </c>
      <c r="AA118">
        <f>DAY(TableauSource[[#This Row],[Date Cdme]])</f>
        <v>6</v>
      </c>
    </row>
    <row r="119" spans="1:27" x14ac:dyDescent="0.35">
      <c r="A119" s="3">
        <v>1406</v>
      </c>
      <c r="B119" s="11">
        <v>44534</v>
      </c>
      <c r="C119" s="3">
        <v>4</v>
      </c>
      <c r="D119" t="s">
        <v>23</v>
      </c>
      <c r="E119" t="s">
        <v>20</v>
      </c>
      <c r="F119" t="s">
        <v>21</v>
      </c>
      <c r="G119" t="s">
        <v>22</v>
      </c>
      <c r="H119">
        <v>99999</v>
      </c>
      <c r="I119" t="s">
        <v>175</v>
      </c>
      <c r="J119" t="s">
        <v>117</v>
      </c>
      <c r="K119" t="s">
        <v>130</v>
      </c>
      <c r="L119" s="6">
        <v>41979</v>
      </c>
      <c r="M119" t="s">
        <v>25</v>
      </c>
      <c r="N119" t="s">
        <v>19</v>
      </c>
      <c r="O119" t="s">
        <v>20</v>
      </c>
      <c r="P119" t="s">
        <v>21</v>
      </c>
      <c r="Q119" t="s">
        <v>22</v>
      </c>
      <c r="R119">
        <v>99999</v>
      </c>
      <c r="S119" t="s">
        <v>133</v>
      </c>
      <c r="T119" t="s">
        <v>149</v>
      </c>
      <c r="U119" t="s">
        <v>118</v>
      </c>
      <c r="V119" t="s">
        <v>83</v>
      </c>
      <c r="W119" s="1">
        <v>81</v>
      </c>
      <c r="X119">
        <v>38</v>
      </c>
      <c r="Y119" s="1">
        <v>3078</v>
      </c>
      <c r="Z119" s="1">
        <v>292.41000000000003</v>
      </c>
      <c r="AA119">
        <f>DAY(TableauSource[[#This Row],[Date Cdme]])</f>
        <v>4</v>
      </c>
    </row>
    <row r="120" spans="1:27" x14ac:dyDescent="0.35">
      <c r="A120" s="3">
        <v>1407</v>
      </c>
      <c r="B120" s="11">
        <v>44534</v>
      </c>
      <c r="C120" s="3">
        <v>4</v>
      </c>
      <c r="D120" t="s">
        <v>23</v>
      </c>
      <c r="E120" t="s">
        <v>20</v>
      </c>
      <c r="F120" t="s">
        <v>21</v>
      </c>
      <c r="G120" t="s">
        <v>22</v>
      </c>
      <c r="H120">
        <v>99999</v>
      </c>
      <c r="I120" t="s">
        <v>175</v>
      </c>
      <c r="J120" t="s">
        <v>117</v>
      </c>
      <c r="K120" t="s">
        <v>130</v>
      </c>
      <c r="L120" s="6">
        <v>41979</v>
      </c>
      <c r="M120" t="s">
        <v>25</v>
      </c>
      <c r="N120" t="s">
        <v>19</v>
      </c>
      <c r="O120" t="s">
        <v>20</v>
      </c>
      <c r="P120" t="s">
        <v>21</v>
      </c>
      <c r="Q120" t="s">
        <v>22</v>
      </c>
      <c r="R120">
        <v>99999</v>
      </c>
      <c r="S120" t="s">
        <v>133</v>
      </c>
      <c r="T120" t="s">
        <v>149</v>
      </c>
      <c r="U120" t="s">
        <v>119</v>
      </c>
      <c r="V120" t="s">
        <v>120</v>
      </c>
      <c r="W120" s="1">
        <v>7</v>
      </c>
      <c r="X120">
        <v>42</v>
      </c>
      <c r="Y120" s="1">
        <v>294</v>
      </c>
      <c r="Z120" s="1">
        <v>29.106000000000002</v>
      </c>
      <c r="AA120">
        <f>DAY(TableauSource[[#This Row],[Date Cdme]])</f>
        <v>4</v>
      </c>
    </row>
    <row r="121" spans="1:27" x14ac:dyDescent="0.35">
      <c r="A121" s="3">
        <v>1131</v>
      </c>
      <c r="B121" s="11">
        <v>44324</v>
      </c>
      <c r="C121" s="3">
        <v>8</v>
      </c>
      <c r="D121" t="s">
        <v>38</v>
      </c>
      <c r="E121" t="s">
        <v>35</v>
      </c>
      <c r="F121" t="s">
        <v>36</v>
      </c>
      <c r="G121" t="s">
        <v>37</v>
      </c>
      <c r="H121">
        <v>99999</v>
      </c>
      <c r="I121" t="s">
        <v>176</v>
      </c>
      <c r="J121" t="s">
        <v>81</v>
      </c>
      <c r="K121" t="s">
        <v>131</v>
      </c>
      <c r="L121" s="6">
        <v>41769</v>
      </c>
      <c r="M121" t="s">
        <v>40</v>
      </c>
      <c r="N121" t="s">
        <v>34</v>
      </c>
      <c r="O121" t="s">
        <v>35</v>
      </c>
      <c r="P121" t="s">
        <v>36</v>
      </c>
      <c r="Q121" t="s">
        <v>37</v>
      </c>
      <c r="R121">
        <v>99999</v>
      </c>
      <c r="S121" t="s">
        <v>133</v>
      </c>
      <c r="T121" t="s">
        <v>149</v>
      </c>
      <c r="U121" t="s">
        <v>106</v>
      </c>
      <c r="V121" t="s">
        <v>107</v>
      </c>
      <c r="W121" s="1">
        <v>34.799999999999997</v>
      </c>
      <c r="X121">
        <v>22</v>
      </c>
      <c r="Y121" s="1">
        <v>765.59999999999991</v>
      </c>
      <c r="Z121" s="1">
        <v>75.02879999999999</v>
      </c>
      <c r="AA121">
        <f>DAY(TableauSource[[#This Row],[Date Cdme]])</f>
        <v>8</v>
      </c>
    </row>
    <row r="122" spans="1:27" x14ac:dyDescent="0.35">
      <c r="A122" s="3">
        <v>1134</v>
      </c>
      <c r="B122" s="11">
        <v>44319</v>
      </c>
      <c r="C122" s="3">
        <v>3</v>
      </c>
      <c r="D122" t="s">
        <v>54</v>
      </c>
      <c r="E122" t="s">
        <v>51</v>
      </c>
      <c r="F122" t="s">
        <v>52</v>
      </c>
      <c r="G122" t="s">
        <v>53</v>
      </c>
      <c r="H122">
        <v>99999</v>
      </c>
      <c r="I122" t="s">
        <v>178</v>
      </c>
      <c r="J122" t="s">
        <v>31</v>
      </c>
      <c r="K122" t="s">
        <v>129</v>
      </c>
      <c r="L122" s="6">
        <v>41764</v>
      </c>
      <c r="M122" t="s">
        <v>14</v>
      </c>
      <c r="N122" t="s">
        <v>50</v>
      </c>
      <c r="O122" t="s">
        <v>51</v>
      </c>
      <c r="P122" t="s">
        <v>52</v>
      </c>
      <c r="Q122" t="s">
        <v>53</v>
      </c>
      <c r="R122">
        <v>99999</v>
      </c>
      <c r="S122" t="s">
        <v>133</v>
      </c>
      <c r="T122" t="s">
        <v>150</v>
      </c>
      <c r="U122" t="s">
        <v>121</v>
      </c>
      <c r="V122" t="s">
        <v>85</v>
      </c>
      <c r="W122" s="1">
        <v>10</v>
      </c>
      <c r="X122">
        <v>82</v>
      </c>
      <c r="Y122" s="1">
        <v>820</v>
      </c>
      <c r="Z122" s="1">
        <v>85.28</v>
      </c>
      <c r="AA122">
        <f>DAY(TableauSource[[#This Row],[Date Cdme]])</f>
        <v>3</v>
      </c>
    </row>
    <row r="123" spans="1:27" x14ac:dyDescent="0.35">
      <c r="A123" s="3">
        <v>1135</v>
      </c>
      <c r="B123" s="11">
        <v>44319</v>
      </c>
      <c r="C123" s="3">
        <v>3</v>
      </c>
      <c r="D123" t="s">
        <v>54</v>
      </c>
      <c r="E123" t="s">
        <v>51</v>
      </c>
      <c r="F123" t="s">
        <v>52</v>
      </c>
      <c r="G123" t="s">
        <v>53</v>
      </c>
      <c r="H123">
        <v>99999</v>
      </c>
      <c r="I123" t="s">
        <v>178</v>
      </c>
      <c r="J123" t="s">
        <v>31</v>
      </c>
      <c r="K123" t="s">
        <v>129</v>
      </c>
      <c r="L123" s="6">
        <v>41764</v>
      </c>
      <c r="M123" t="s">
        <v>14</v>
      </c>
      <c r="N123" t="s">
        <v>50</v>
      </c>
      <c r="O123" t="s">
        <v>51</v>
      </c>
      <c r="P123" t="s">
        <v>52</v>
      </c>
      <c r="Q123" t="s">
        <v>53</v>
      </c>
      <c r="R123">
        <v>99999</v>
      </c>
      <c r="S123" t="s">
        <v>133</v>
      </c>
      <c r="T123" t="s">
        <v>150</v>
      </c>
      <c r="U123" t="s">
        <v>63</v>
      </c>
      <c r="V123" t="s">
        <v>64</v>
      </c>
      <c r="W123" s="1">
        <v>40</v>
      </c>
      <c r="X123">
        <v>98</v>
      </c>
      <c r="Y123" s="1">
        <v>3920</v>
      </c>
      <c r="Z123" s="1">
        <v>411.6</v>
      </c>
      <c r="AA123">
        <f>DAY(TableauSource[[#This Row],[Date Cdme]])</f>
        <v>3</v>
      </c>
    </row>
    <row r="124" spans="1:27" x14ac:dyDescent="0.35">
      <c r="A124" s="3">
        <v>1138</v>
      </c>
      <c r="B124" s="11">
        <v>44354</v>
      </c>
      <c r="C124" s="3">
        <v>7</v>
      </c>
      <c r="D124" t="s">
        <v>80</v>
      </c>
      <c r="E124" t="s">
        <v>77</v>
      </c>
      <c r="F124" t="s">
        <v>78</v>
      </c>
      <c r="G124" t="s">
        <v>79</v>
      </c>
      <c r="H124">
        <v>99999</v>
      </c>
      <c r="I124" t="s">
        <v>177</v>
      </c>
      <c r="J124" t="s">
        <v>81</v>
      </c>
      <c r="K124" t="s">
        <v>131</v>
      </c>
      <c r="L124" s="6"/>
      <c r="N124" t="s">
        <v>76</v>
      </c>
      <c r="O124" t="s">
        <v>77</v>
      </c>
      <c r="P124" t="s">
        <v>78</v>
      </c>
      <c r="Q124" t="s">
        <v>79</v>
      </c>
      <c r="R124">
        <v>99999</v>
      </c>
      <c r="S124" t="s">
        <v>133</v>
      </c>
      <c r="U124" t="s">
        <v>33</v>
      </c>
      <c r="V124" t="s">
        <v>16</v>
      </c>
      <c r="W124" s="1">
        <v>46</v>
      </c>
      <c r="X124">
        <v>71</v>
      </c>
      <c r="Y124" s="1">
        <v>3266</v>
      </c>
      <c r="Z124" s="1">
        <v>310.27</v>
      </c>
      <c r="AA124">
        <f>DAY(TableauSource[[#This Row],[Date Cdme]])</f>
        <v>7</v>
      </c>
    </row>
    <row r="125" spans="1:27" x14ac:dyDescent="0.35">
      <c r="A125" s="3">
        <v>1431</v>
      </c>
      <c r="B125" s="11">
        <v>44534</v>
      </c>
      <c r="C125" s="3">
        <v>4</v>
      </c>
      <c r="D125" t="s">
        <v>23</v>
      </c>
      <c r="E125" t="s">
        <v>20</v>
      </c>
      <c r="F125" t="s">
        <v>21</v>
      </c>
      <c r="G125" t="s">
        <v>22</v>
      </c>
      <c r="H125">
        <v>99999</v>
      </c>
      <c r="I125" t="s">
        <v>175</v>
      </c>
      <c r="J125" t="s">
        <v>117</v>
      </c>
      <c r="K125" t="s">
        <v>130</v>
      </c>
      <c r="L125" s="6"/>
      <c r="N125" t="s">
        <v>19</v>
      </c>
      <c r="O125" t="s">
        <v>20</v>
      </c>
      <c r="P125" t="s">
        <v>21</v>
      </c>
      <c r="Q125" t="s">
        <v>22</v>
      </c>
      <c r="R125">
        <v>99999</v>
      </c>
      <c r="S125" t="s">
        <v>133</v>
      </c>
      <c r="U125" t="s">
        <v>124</v>
      </c>
      <c r="V125" t="s">
        <v>105</v>
      </c>
      <c r="W125" s="1">
        <v>38</v>
      </c>
      <c r="X125">
        <v>59</v>
      </c>
      <c r="Y125" s="1">
        <v>2242</v>
      </c>
      <c r="Z125" s="1">
        <v>226.44200000000001</v>
      </c>
      <c r="AA125">
        <f>DAY(TableauSource[[#This Row],[Date Cdme]])</f>
        <v>4</v>
      </c>
    </row>
    <row r="126" spans="1:27" x14ac:dyDescent="0.35">
      <c r="A126" s="3">
        <v>1015</v>
      </c>
      <c r="B126" s="11">
        <v>44206</v>
      </c>
      <c r="C126" s="3">
        <v>10</v>
      </c>
      <c r="D126" t="s">
        <v>74</v>
      </c>
      <c r="E126" t="s">
        <v>71</v>
      </c>
      <c r="F126" t="s">
        <v>72</v>
      </c>
      <c r="G126" t="s">
        <v>73</v>
      </c>
      <c r="H126">
        <v>99999</v>
      </c>
      <c r="I126" t="s">
        <v>171</v>
      </c>
      <c r="J126" t="s">
        <v>62</v>
      </c>
      <c r="K126" t="s">
        <v>130</v>
      </c>
      <c r="L126" s="6">
        <v>41682</v>
      </c>
      <c r="M126" t="s">
        <v>14</v>
      </c>
      <c r="N126" t="s">
        <v>70</v>
      </c>
      <c r="O126" t="s">
        <v>71</v>
      </c>
      <c r="P126" t="s">
        <v>72</v>
      </c>
      <c r="Q126" t="s">
        <v>73</v>
      </c>
      <c r="R126">
        <v>99999</v>
      </c>
      <c r="S126" t="s">
        <v>133</v>
      </c>
      <c r="T126" t="s">
        <v>149</v>
      </c>
      <c r="U126" t="s">
        <v>75</v>
      </c>
      <c r="V126" t="s">
        <v>16</v>
      </c>
      <c r="W126" s="1">
        <v>2.99</v>
      </c>
      <c r="X126">
        <v>90</v>
      </c>
      <c r="Y126" s="1">
        <v>269.10000000000002</v>
      </c>
      <c r="Z126" s="1">
        <v>27.717300000000005</v>
      </c>
      <c r="AA126">
        <f>DAY(TableauSource[[#This Row],[Date Cdme]])</f>
        <v>10</v>
      </c>
    </row>
    <row r="127" spans="1:27" x14ac:dyDescent="0.35">
      <c r="A127" s="3">
        <v>1017</v>
      </c>
      <c r="B127" s="11">
        <v>44206</v>
      </c>
      <c r="C127" s="3">
        <v>10</v>
      </c>
      <c r="D127" t="s">
        <v>74</v>
      </c>
      <c r="E127" t="s">
        <v>71</v>
      </c>
      <c r="F127" t="s">
        <v>72</v>
      </c>
      <c r="G127" t="s">
        <v>73</v>
      </c>
      <c r="H127">
        <v>99999</v>
      </c>
      <c r="I127" t="s">
        <v>171</v>
      </c>
      <c r="J127" t="s">
        <v>62</v>
      </c>
      <c r="K127" t="s">
        <v>130</v>
      </c>
      <c r="L127" s="6">
        <v>41651</v>
      </c>
      <c r="M127" t="s">
        <v>25</v>
      </c>
      <c r="N127" t="s">
        <v>70</v>
      </c>
      <c r="O127" t="s">
        <v>71</v>
      </c>
      <c r="P127" t="s">
        <v>72</v>
      </c>
      <c r="Q127" t="s">
        <v>73</v>
      </c>
      <c r="R127">
        <v>99999</v>
      </c>
      <c r="S127" t="s">
        <v>133</v>
      </c>
      <c r="U127" t="s">
        <v>82</v>
      </c>
      <c r="V127" t="s">
        <v>83</v>
      </c>
      <c r="W127" s="1">
        <v>25</v>
      </c>
      <c r="X127">
        <v>34</v>
      </c>
      <c r="Y127" s="1">
        <v>850</v>
      </c>
      <c r="Z127" s="1">
        <v>80.75</v>
      </c>
      <c r="AA127">
        <f>DAY(TableauSource[[#This Row],[Date Cdme]])</f>
        <v>10</v>
      </c>
    </row>
    <row r="128" spans="1:27" x14ac:dyDescent="0.35">
      <c r="A128" s="3">
        <v>1336</v>
      </c>
      <c r="B128" s="11">
        <v>44528</v>
      </c>
      <c r="C128" s="3">
        <v>28</v>
      </c>
      <c r="D128" t="s">
        <v>69</v>
      </c>
      <c r="E128" t="s">
        <v>66</v>
      </c>
      <c r="F128" t="s">
        <v>67</v>
      </c>
      <c r="G128" t="s">
        <v>68</v>
      </c>
      <c r="H128">
        <v>99999</v>
      </c>
      <c r="I128" t="s">
        <v>170</v>
      </c>
      <c r="J128" t="s">
        <v>126</v>
      </c>
      <c r="K128" t="s">
        <v>132</v>
      </c>
      <c r="L128" s="6">
        <v>41973</v>
      </c>
      <c r="M128" t="s">
        <v>40</v>
      </c>
      <c r="N128" t="s">
        <v>65</v>
      </c>
      <c r="O128" t="s">
        <v>66</v>
      </c>
      <c r="P128" t="s">
        <v>67</v>
      </c>
      <c r="Q128" t="s">
        <v>68</v>
      </c>
      <c r="R128">
        <v>99999</v>
      </c>
      <c r="S128" t="s">
        <v>133</v>
      </c>
      <c r="T128" t="s">
        <v>149</v>
      </c>
      <c r="U128" t="s">
        <v>55</v>
      </c>
      <c r="V128" t="s">
        <v>56</v>
      </c>
      <c r="W128" s="1">
        <v>9.65</v>
      </c>
      <c r="X128">
        <v>46</v>
      </c>
      <c r="Y128" s="1">
        <v>443.90000000000003</v>
      </c>
      <c r="Z128" s="1">
        <v>45.721700000000006</v>
      </c>
      <c r="AA128">
        <f>DAY(TableauSource[[#This Row],[Date Cdme]])</f>
        <v>28</v>
      </c>
    </row>
    <row r="129" spans="1:27" x14ac:dyDescent="0.35">
      <c r="A129" s="3">
        <v>1337</v>
      </c>
      <c r="B129" s="11">
        <v>44528</v>
      </c>
      <c r="C129" s="3">
        <v>28</v>
      </c>
      <c r="D129" t="s">
        <v>69</v>
      </c>
      <c r="E129" t="s">
        <v>66</v>
      </c>
      <c r="F129" t="s">
        <v>67</v>
      </c>
      <c r="G129" t="s">
        <v>68</v>
      </c>
      <c r="H129">
        <v>99999</v>
      </c>
      <c r="I129" t="s">
        <v>170</v>
      </c>
      <c r="J129" t="s">
        <v>126</v>
      </c>
      <c r="K129" t="s">
        <v>132</v>
      </c>
      <c r="L129" s="6">
        <v>41973</v>
      </c>
      <c r="M129" t="s">
        <v>40</v>
      </c>
      <c r="N129" t="s">
        <v>65</v>
      </c>
      <c r="O129" t="s">
        <v>66</v>
      </c>
      <c r="P129" t="s">
        <v>67</v>
      </c>
      <c r="Q129" t="s">
        <v>68</v>
      </c>
      <c r="R129">
        <v>99999</v>
      </c>
      <c r="S129" t="s">
        <v>133</v>
      </c>
      <c r="T129" t="s">
        <v>149</v>
      </c>
      <c r="U129" t="s">
        <v>96</v>
      </c>
      <c r="V129" t="s">
        <v>97</v>
      </c>
      <c r="W129" s="1">
        <v>18.399999999999999</v>
      </c>
      <c r="X129">
        <v>100</v>
      </c>
      <c r="Y129" s="1">
        <v>1839.9999999999998</v>
      </c>
      <c r="Z129" s="1">
        <v>184</v>
      </c>
      <c r="AA129">
        <f>DAY(TableauSource[[#This Row],[Date Cdme]])</f>
        <v>28</v>
      </c>
    </row>
    <row r="130" spans="1:27" x14ac:dyDescent="0.35">
      <c r="A130" s="3">
        <v>1144</v>
      </c>
      <c r="B130" s="11">
        <v>44348</v>
      </c>
      <c r="C130" s="3">
        <v>1</v>
      </c>
      <c r="D130" t="s">
        <v>95</v>
      </c>
      <c r="E130" t="s">
        <v>92</v>
      </c>
      <c r="F130" t="s">
        <v>93</v>
      </c>
      <c r="G130" t="s">
        <v>94</v>
      </c>
      <c r="H130">
        <v>99999</v>
      </c>
      <c r="I130" t="s">
        <v>177</v>
      </c>
      <c r="J130" t="s">
        <v>81</v>
      </c>
      <c r="K130" t="s">
        <v>131</v>
      </c>
      <c r="L130" s="6"/>
      <c r="N130" t="s">
        <v>91</v>
      </c>
      <c r="O130" t="s">
        <v>92</v>
      </c>
      <c r="P130" t="s">
        <v>93</v>
      </c>
      <c r="Q130" t="s">
        <v>94</v>
      </c>
      <c r="R130">
        <v>99999</v>
      </c>
      <c r="S130" t="s">
        <v>133</v>
      </c>
      <c r="U130" t="s">
        <v>32</v>
      </c>
      <c r="V130" t="s">
        <v>16</v>
      </c>
      <c r="W130" s="1">
        <v>18</v>
      </c>
      <c r="X130">
        <v>33</v>
      </c>
      <c r="Y130" s="1">
        <v>594</v>
      </c>
      <c r="Z130" s="1">
        <v>58.212000000000003</v>
      </c>
      <c r="AA130">
        <f>DAY(TableauSource[[#This Row],[Date Cdme]])</f>
        <v>1</v>
      </c>
    </row>
    <row r="131" spans="1:27" x14ac:dyDescent="0.35">
      <c r="A131" s="3">
        <v>1145</v>
      </c>
      <c r="B131" s="11">
        <v>44348</v>
      </c>
      <c r="C131" s="3">
        <v>1</v>
      </c>
      <c r="D131" t="s">
        <v>95</v>
      </c>
      <c r="E131" t="s">
        <v>92</v>
      </c>
      <c r="F131" t="s">
        <v>93</v>
      </c>
      <c r="G131" t="s">
        <v>94</v>
      </c>
      <c r="H131">
        <v>99999</v>
      </c>
      <c r="I131" t="s">
        <v>177</v>
      </c>
      <c r="J131" t="s">
        <v>81</v>
      </c>
      <c r="K131" t="s">
        <v>131</v>
      </c>
      <c r="L131" s="6"/>
      <c r="N131" t="s">
        <v>91</v>
      </c>
      <c r="O131" t="s">
        <v>92</v>
      </c>
      <c r="P131" t="s">
        <v>93</v>
      </c>
      <c r="Q131" t="s">
        <v>94</v>
      </c>
      <c r="R131">
        <v>99999</v>
      </c>
      <c r="S131" t="s">
        <v>133</v>
      </c>
      <c r="U131" t="s">
        <v>33</v>
      </c>
      <c r="V131" t="s">
        <v>16</v>
      </c>
      <c r="W131" s="1">
        <v>46</v>
      </c>
      <c r="X131">
        <v>22</v>
      </c>
      <c r="Y131" s="1">
        <v>1012</v>
      </c>
      <c r="Z131" s="1">
        <v>101.2</v>
      </c>
      <c r="AA131">
        <f>DAY(TableauSource[[#This Row],[Date Cdme]])</f>
        <v>1</v>
      </c>
    </row>
    <row r="132" spans="1:27" x14ac:dyDescent="0.35">
      <c r="A132" s="3">
        <v>1146</v>
      </c>
      <c r="B132" s="11">
        <v>44348</v>
      </c>
      <c r="C132" s="3">
        <v>1</v>
      </c>
      <c r="D132" t="s">
        <v>95</v>
      </c>
      <c r="E132" t="s">
        <v>92</v>
      </c>
      <c r="F132" t="s">
        <v>93</v>
      </c>
      <c r="G132" t="s">
        <v>94</v>
      </c>
      <c r="H132">
        <v>99999</v>
      </c>
      <c r="I132" t="s">
        <v>177</v>
      </c>
      <c r="J132" t="s">
        <v>81</v>
      </c>
      <c r="K132" t="s">
        <v>131</v>
      </c>
      <c r="L132" s="6"/>
      <c r="N132" t="s">
        <v>91</v>
      </c>
      <c r="O132" t="s">
        <v>92</v>
      </c>
      <c r="P132" t="s">
        <v>93</v>
      </c>
      <c r="Q132" t="s">
        <v>94</v>
      </c>
      <c r="R132">
        <v>99999</v>
      </c>
      <c r="S132" t="s">
        <v>133</v>
      </c>
      <c r="U132" t="s">
        <v>75</v>
      </c>
      <c r="V132" t="s">
        <v>16</v>
      </c>
      <c r="W132" s="1">
        <v>2.99</v>
      </c>
      <c r="X132">
        <v>51</v>
      </c>
      <c r="Y132" s="1">
        <v>152.49</v>
      </c>
      <c r="Z132" s="1">
        <v>14.944020000000002</v>
      </c>
      <c r="AA132">
        <f>DAY(TableauSource[[#This Row],[Date Cdme]])</f>
        <v>1</v>
      </c>
    </row>
    <row r="133" spans="1:27" x14ac:dyDescent="0.35">
      <c r="A133" s="3">
        <v>1366</v>
      </c>
      <c r="B133" s="11">
        <v>44528</v>
      </c>
      <c r="C133" s="3">
        <v>28</v>
      </c>
      <c r="D133" t="s">
        <v>69</v>
      </c>
      <c r="E133" t="s">
        <v>66</v>
      </c>
      <c r="F133" t="s">
        <v>67</v>
      </c>
      <c r="G133" t="s">
        <v>68</v>
      </c>
      <c r="H133">
        <v>99999</v>
      </c>
      <c r="I133" t="s">
        <v>170</v>
      </c>
      <c r="J133" t="s">
        <v>126</v>
      </c>
      <c r="K133" t="s">
        <v>132</v>
      </c>
      <c r="L133" s="6">
        <v>41973</v>
      </c>
      <c r="M133" t="s">
        <v>40</v>
      </c>
      <c r="N133" t="s">
        <v>65</v>
      </c>
      <c r="O133" t="s">
        <v>66</v>
      </c>
      <c r="P133" t="s">
        <v>67</v>
      </c>
      <c r="Q133" t="s">
        <v>68</v>
      </c>
      <c r="R133">
        <v>99999</v>
      </c>
      <c r="S133" t="s">
        <v>133</v>
      </c>
      <c r="T133" t="s">
        <v>149</v>
      </c>
      <c r="U133" t="s">
        <v>33</v>
      </c>
      <c r="V133" t="s">
        <v>16</v>
      </c>
      <c r="W133" s="1">
        <v>46</v>
      </c>
      <c r="X133">
        <v>57</v>
      </c>
      <c r="Y133" s="1">
        <v>2622</v>
      </c>
      <c r="Z133" s="1">
        <v>272.68799999999999</v>
      </c>
      <c r="AA133">
        <f>DAY(TableauSource[[#This Row],[Date Cdme]])</f>
        <v>28</v>
      </c>
    </row>
    <row r="134" spans="1:27" x14ac:dyDescent="0.35">
      <c r="A134" s="3">
        <v>1380</v>
      </c>
      <c r="B134" s="11">
        <v>44558</v>
      </c>
      <c r="C134" s="3">
        <v>28</v>
      </c>
      <c r="D134" t="s">
        <v>69</v>
      </c>
      <c r="E134" t="s">
        <v>66</v>
      </c>
      <c r="F134" t="s">
        <v>67</v>
      </c>
      <c r="G134" t="s">
        <v>68</v>
      </c>
      <c r="H134">
        <v>99999</v>
      </c>
      <c r="I134" t="s">
        <v>170</v>
      </c>
      <c r="J134" t="s">
        <v>126</v>
      </c>
      <c r="K134" t="s">
        <v>132</v>
      </c>
      <c r="L134" s="6">
        <v>42003</v>
      </c>
      <c r="M134" t="s">
        <v>40</v>
      </c>
      <c r="N134" t="s">
        <v>65</v>
      </c>
      <c r="O134" t="s">
        <v>66</v>
      </c>
      <c r="P134" t="s">
        <v>67</v>
      </c>
      <c r="Q134" t="s">
        <v>68</v>
      </c>
      <c r="R134">
        <v>99999</v>
      </c>
      <c r="S134" t="s">
        <v>133</v>
      </c>
      <c r="T134" t="s">
        <v>148</v>
      </c>
      <c r="U134" t="s">
        <v>33</v>
      </c>
      <c r="V134" t="s">
        <v>16</v>
      </c>
      <c r="W134" s="1">
        <v>46</v>
      </c>
      <c r="X134">
        <v>16</v>
      </c>
      <c r="Y134" s="1">
        <v>736</v>
      </c>
      <c r="Z134" s="1">
        <v>73.600000000000009</v>
      </c>
      <c r="AA134">
        <f>DAY(TableauSource[[#This Row],[Date Cdme]])</f>
        <v>28</v>
      </c>
    </row>
    <row r="135" spans="1:27" x14ac:dyDescent="0.35">
      <c r="A135" s="3">
        <v>1149</v>
      </c>
      <c r="B135" s="11">
        <v>44356</v>
      </c>
      <c r="C135" s="3">
        <v>9</v>
      </c>
      <c r="D135" t="s">
        <v>102</v>
      </c>
      <c r="E135" t="s">
        <v>99</v>
      </c>
      <c r="F135" t="s">
        <v>100</v>
      </c>
      <c r="G135" t="s">
        <v>101</v>
      </c>
      <c r="H135">
        <v>99999</v>
      </c>
      <c r="I135" t="s">
        <v>180</v>
      </c>
      <c r="J135" t="s">
        <v>103</v>
      </c>
      <c r="K135" t="s">
        <v>129</v>
      </c>
      <c r="L135" s="6">
        <v>41801</v>
      </c>
      <c r="M135" t="s">
        <v>25</v>
      </c>
      <c r="N135" t="s">
        <v>98</v>
      </c>
      <c r="O135" t="s">
        <v>99</v>
      </c>
      <c r="P135" t="s">
        <v>100</v>
      </c>
      <c r="Q135" t="s">
        <v>101</v>
      </c>
      <c r="R135">
        <v>99999</v>
      </c>
      <c r="S135" t="s">
        <v>133</v>
      </c>
      <c r="T135" t="s">
        <v>148</v>
      </c>
      <c r="U135" t="s">
        <v>104</v>
      </c>
      <c r="V135" t="s">
        <v>105</v>
      </c>
      <c r="W135" s="1">
        <v>19.5</v>
      </c>
      <c r="X135">
        <v>27</v>
      </c>
      <c r="Y135" s="1">
        <v>526.5</v>
      </c>
      <c r="Z135" s="1">
        <v>51.070500000000003</v>
      </c>
      <c r="AA135">
        <f>DAY(TableauSource[[#This Row],[Date Cdme]])</f>
        <v>9</v>
      </c>
    </row>
    <row r="136" spans="1:27" x14ac:dyDescent="0.35">
      <c r="A136" s="3">
        <v>1150</v>
      </c>
      <c r="B136" s="11">
        <v>44356</v>
      </c>
      <c r="C136" s="3">
        <v>9</v>
      </c>
      <c r="D136" t="s">
        <v>102</v>
      </c>
      <c r="E136" t="s">
        <v>99</v>
      </c>
      <c r="F136" t="s">
        <v>100</v>
      </c>
      <c r="G136" t="s">
        <v>101</v>
      </c>
      <c r="H136">
        <v>99999</v>
      </c>
      <c r="I136" t="s">
        <v>180</v>
      </c>
      <c r="J136" t="s">
        <v>103</v>
      </c>
      <c r="K136" t="s">
        <v>129</v>
      </c>
      <c r="L136" s="6">
        <v>41801</v>
      </c>
      <c r="M136" t="s">
        <v>25</v>
      </c>
      <c r="N136" t="s">
        <v>98</v>
      </c>
      <c r="O136" t="s">
        <v>99</v>
      </c>
      <c r="P136" t="s">
        <v>100</v>
      </c>
      <c r="Q136" t="s">
        <v>101</v>
      </c>
      <c r="R136">
        <v>99999</v>
      </c>
      <c r="S136" t="s">
        <v>133</v>
      </c>
      <c r="T136" t="s">
        <v>148</v>
      </c>
      <c r="U136" t="s">
        <v>106</v>
      </c>
      <c r="V136" t="s">
        <v>107</v>
      </c>
      <c r="W136" s="1">
        <v>34.799999999999997</v>
      </c>
      <c r="X136">
        <v>88</v>
      </c>
      <c r="Y136" s="1">
        <v>3062.3999999999996</v>
      </c>
      <c r="Z136" s="1">
        <v>303.17759999999993</v>
      </c>
      <c r="AA136">
        <f>DAY(TableauSource[[#This Row],[Date Cdme]])</f>
        <v>9</v>
      </c>
    </row>
    <row r="137" spans="1:27" x14ac:dyDescent="0.35">
      <c r="A137" s="3">
        <v>1151</v>
      </c>
      <c r="B137" s="11">
        <v>44353</v>
      </c>
      <c r="C137" s="3">
        <v>6</v>
      </c>
      <c r="D137" t="s">
        <v>61</v>
      </c>
      <c r="E137" t="s">
        <v>58</v>
      </c>
      <c r="F137" t="s">
        <v>59</v>
      </c>
      <c r="G137" t="s">
        <v>60</v>
      </c>
      <c r="H137">
        <v>99999</v>
      </c>
      <c r="I137" t="s">
        <v>182</v>
      </c>
      <c r="J137" t="s">
        <v>39</v>
      </c>
      <c r="K137" t="s">
        <v>131</v>
      </c>
      <c r="L137" s="6">
        <v>41798</v>
      </c>
      <c r="M137" t="s">
        <v>14</v>
      </c>
      <c r="N137" t="s">
        <v>57</v>
      </c>
      <c r="O137" t="s">
        <v>58</v>
      </c>
      <c r="P137" t="s">
        <v>59</v>
      </c>
      <c r="Q137" t="s">
        <v>60</v>
      </c>
      <c r="R137">
        <v>99999</v>
      </c>
      <c r="S137" t="s">
        <v>133</v>
      </c>
      <c r="T137" t="s">
        <v>149</v>
      </c>
      <c r="U137" t="s">
        <v>15</v>
      </c>
      <c r="V137" t="s">
        <v>16</v>
      </c>
      <c r="W137" s="1">
        <v>14</v>
      </c>
      <c r="X137">
        <v>65</v>
      </c>
      <c r="Y137" s="1">
        <v>910</v>
      </c>
      <c r="Z137" s="1">
        <v>95.55</v>
      </c>
      <c r="AA137">
        <f>DAY(TableauSource[[#This Row],[Date Cdme]])</f>
        <v>6</v>
      </c>
    </row>
    <row r="138" spans="1:27" x14ac:dyDescent="0.35">
      <c r="A138" s="3">
        <v>1152</v>
      </c>
      <c r="B138" s="11">
        <v>44355</v>
      </c>
      <c r="C138" s="3">
        <v>8</v>
      </c>
      <c r="D138" t="s">
        <v>38</v>
      </c>
      <c r="E138" t="s">
        <v>35</v>
      </c>
      <c r="F138" t="s">
        <v>36</v>
      </c>
      <c r="G138" t="s">
        <v>37</v>
      </c>
      <c r="H138">
        <v>99999</v>
      </c>
      <c r="I138" t="s">
        <v>176</v>
      </c>
      <c r="J138" t="s">
        <v>81</v>
      </c>
      <c r="K138" t="s">
        <v>131</v>
      </c>
      <c r="L138" s="6">
        <v>41800</v>
      </c>
      <c r="M138" t="s">
        <v>14</v>
      </c>
      <c r="N138" t="s">
        <v>34</v>
      </c>
      <c r="O138" t="s">
        <v>35</v>
      </c>
      <c r="P138" t="s">
        <v>36</v>
      </c>
      <c r="Q138" t="s">
        <v>37</v>
      </c>
      <c r="R138">
        <v>99999</v>
      </c>
      <c r="S138" t="s">
        <v>133</v>
      </c>
      <c r="T138" t="s">
        <v>148</v>
      </c>
      <c r="U138" t="s">
        <v>63</v>
      </c>
      <c r="V138" t="s">
        <v>64</v>
      </c>
      <c r="W138" s="1">
        <v>40</v>
      </c>
      <c r="X138">
        <v>38</v>
      </c>
      <c r="Y138" s="1">
        <v>1520</v>
      </c>
      <c r="Z138" s="1">
        <v>148.96</v>
      </c>
      <c r="AA138">
        <f>DAY(TableauSource[[#This Row],[Date Cdme]])</f>
        <v>8</v>
      </c>
    </row>
    <row r="139" spans="1:27" x14ac:dyDescent="0.35">
      <c r="A139" s="3">
        <v>1153</v>
      </c>
      <c r="B139" s="11">
        <v>44355</v>
      </c>
      <c r="C139" s="3">
        <v>8</v>
      </c>
      <c r="D139" t="s">
        <v>38</v>
      </c>
      <c r="E139" t="s">
        <v>35</v>
      </c>
      <c r="F139" t="s">
        <v>36</v>
      </c>
      <c r="G139" t="s">
        <v>37</v>
      </c>
      <c r="H139">
        <v>99999</v>
      </c>
      <c r="I139" t="s">
        <v>176</v>
      </c>
      <c r="J139" t="s">
        <v>81</v>
      </c>
      <c r="K139" t="s">
        <v>131</v>
      </c>
      <c r="L139" s="6">
        <v>41800</v>
      </c>
      <c r="M139" t="s">
        <v>14</v>
      </c>
      <c r="N139" t="s">
        <v>34</v>
      </c>
      <c r="O139" t="s">
        <v>35</v>
      </c>
      <c r="P139" t="s">
        <v>36</v>
      </c>
      <c r="Q139" t="s">
        <v>37</v>
      </c>
      <c r="R139">
        <v>99999</v>
      </c>
      <c r="S139" t="s">
        <v>133</v>
      </c>
      <c r="T139" t="s">
        <v>148</v>
      </c>
      <c r="U139" t="s">
        <v>41</v>
      </c>
      <c r="V139" t="s">
        <v>42</v>
      </c>
      <c r="W139" s="1">
        <v>9.1999999999999993</v>
      </c>
      <c r="X139">
        <v>80</v>
      </c>
      <c r="Y139" s="1">
        <v>736</v>
      </c>
      <c r="Z139" s="1">
        <v>70.656000000000006</v>
      </c>
      <c r="AA139">
        <f>DAY(TableauSource[[#This Row],[Date Cdme]])</f>
        <v>8</v>
      </c>
    </row>
    <row r="140" spans="1:27" x14ac:dyDescent="0.35">
      <c r="A140" s="3">
        <v>1018</v>
      </c>
      <c r="B140" s="11">
        <v>44206</v>
      </c>
      <c r="C140" s="3">
        <v>10</v>
      </c>
      <c r="D140" t="s">
        <v>74</v>
      </c>
      <c r="E140" t="s">
        <v>71</v>
      </c>
      <c r="F140" t="s">
        <v>72</v>
      </c>
      <c r="G140" t="s">
        <v>73</v>
      </c>
      <c r="H140">
        <v>99999</v>
      </c>
      <c r="I140" t="s">
        <v>171</v>
      </c>
      <c r="J140" t="s">
        <v>62</v>
      </c>
      <c r="K140" t="s">
        <v>130</v>
      </c>
      <c r="L140" s="6">
        <v>41651</v>
      </c>
      <c r="M140" t="s">
        <v>25</v>
      </c>
      <c r="N140" t="s">
        <v>70</v>
      </c>
      <c r="O140" t="s">
        <v>71</v>
      </c>
      <c r="P140" t="s">
        <v>72</v>
      </c>
      <c r="Q140" t="s">
        <v>73</v>
      </c>
      <c r="R140">
        <v>99999</v>
      </c>
      <c r="S140" t="s">
        <v>133</v>
      </c>
      <c r="U140" t="s">
        <v>84</v>
      </c>
      <c r="V140" t="s">
        <v>85</v>
      </c>
      <c r="W140" s="1">
        <v>22</v>
      </c>
      <c r="X140">
        <v>17</v>
      </c>
      <c r="Y140" s="1">
        <v>374</v>
      </c>
      <c r="Z140" s="1">
        <v>35.903999999999996</v>
      </c>
      <c r="AA140">
        <f>DAY(TableauSource[[#This Row],[Date Cdme]])</f>
        <v>10</v>
      </c>
    </row>
    <row r="141" spans="1:27" x14ac:dyDescent="0.35">
      <c r="A141" s="3">
        <v>1392</v>
      </c>
      <c r="B141" s="11">
        <v>44558</v>
      </c>
      <c r="C141" s="3">
        <v>28</v>
      </c>
      <c r="D141" t="s">
        <v>69</v>
      </c>
      <c r="E141" t="s">
        <v>66</v>
      </c>
      <c r="F141" t="s">
        <v>67</v>
      </c>
      <c r="G141" t="s">
        <v>68</v>
      </c>
      <c r="H141">
        <v>99999</v>
      </c>
      <c r="I141" t="s">
        <v>170</v>
      </c>
      <c r="J141" t="s">
        <v>126</v>
      </c>
      <c r="K141" t="s">
        <v>132</v>
      </c>
      <c r="L141" s="6">
        <v>42003</v>
      </c>
      <c r="M141" t="s">
        <v>40</v>
      </c>
      <c r="N141" t="s">
        <v>65</v>
      </c>
      <c r="O141" t="s">
        <v>66</v>
      </c>
      <c r="P141" t="s">
        <v>67</v>
      </c>
      <c r="Q141" t="s">
        <v>68</v>
      </c>
      <c r="R141">
        <v>99999</v>
      </c>
      <c r="S141" t="s">
        <v>133</v>
      </c>
      <c r="T141" t="s">
        <v>149</v>
      </c>
      <c r="U141" t="s">
        <v>55</v>
      </c>
      <c r="V141" t="s">
        <v>56</v>
      </c>
      <c r="W141" s="1">
        <v>9.65</v>
      </c>
      <c r="X141">
        <v>98</v>
      </c>
      <c r="Y141" s="1">
        <v>945.7</v>
      </c>
      <c r="Z141" s="1">
        <v>96.461400000000012</v>
      </c>
      <c r="AA141">
        <f>DAY(TableauSource[[#This Row],[Date Cdme]])</f>
        <v>28</v>
      </c>
    </row>
    <row r="142" spans="1:27" x14ac:dyDescent="0.35">
      <c r="A142" s="3">
        <v>1393</v>
      </c>
      <c r="B142" s="11">
        <v>44558</v>
      </c>
      <c r="C142" s="3">
        <v>28</v>
      </c>
      <c r="D142" t="s">
        <v>69</v>
      </c>
      <c r="E142" t="s">
        <v>66</v>
      </c>
      <c r="F142" t="s">
        <v>67</v>
      </c>
      <c r="G142" t="s">
        <v>68</v>
      </c>
      <c r="H142">
        <v>99999</v>
      </c>
      <c r="I142" t="s">
        <v>170</v>
      </c>
      <c r="J142" t="s">
        <v>126</v>
      </c>
      <c r="K142" t="s">
        <v>132</v>
      </c>
      <c r="L142" s="6">
        <v>42003</v>
      </c>
      <c r="M142" t="s">
        <v>40</v>
      </c>
      <c r="N142" t="s">
        <v>65</v>
      </c>
      <c r="O142" t="s">
        <v>66</v>
      </c>
      <c r="P142" t="s">
        <v>67</v>
      </c>
      <c r="Q142" t="s">
        <v>68</v>
      </c>
      <c r="R142">
        <v>99999</v>
      </c>
      <c r="S142" t="s">
        <v>133</v>
      </c>
      <c r="T142" t="s">
        <v>149</v>
      </c>
      <c r="U142" t="s">
        <v>96</v>
      </c>
      <c r="V142" t="s">
        <v>97</v>
      </c>
      <c r="W142" s="1">
        <v>18.399999999999999</v>
      </c>
      <c r="X142">
        <v>86</v>
      </c>
      <c r="Y142" s="1">
        <v>1582.3999999999999</v>
      </c>
      <c r="Z142" s="1">
        <v>155.0752</v>
      </c>
      <c r="AA142">
        <f>DAY(TableauSource[[#This Row],[Date Cdme]])</f>
        <v>28</v>
      </c>
    </row>
    <row r="143" spans="1:27" x14ac:dyDescent="0.35">
      <c r="A143" s="3">
        <v>1422</v>
      </c>
      <c r="B143" s="11">
        <v>44558</v>
      </c>
      <c r="C143" s="3">
        <v>28</v>
      </c>
      <c r="D143" t="s">
        <v>69</v>
      </c>
      <c r="E143" t="s">
        <v>66</v>
      </c>
      <c r="F143" t="s">
        <v>67</v>
      </c>
      <c r="G143" t="s">
        <v>68</v>
      </c>
      <c r="H143">
        <v>99999</v>
      </c>
      <c r="I143" t="s">
        <v>170</v>
      </c>
      <c r="J143" t="s">
        <v>126</v>
      </c>
      <c r="K143" t="s">
        <v>132</v>
      </c>
      <c r="L143" s="6">
        <v>42003</v>
      </c>
      <c r="M143" t="s">
        <v>40</v>
      </c>
      <c r="N143" t="s">
        <v>65</v>
      </c>
      <c r="O143" t="s">
        <v>66</v>
      </c>
      <c r="P143" t="s">
        <v>67</v>
      </c>
      <c r="Q143" t="s">
        <v>68</v>
      </c>
      <c r="R143">
        <v>99999</v>
      </c>
      <c r="S143" t="s">
        <v>133</v>
      </c>
      <c r="T143" t="s">
        <v>149</v>
      </c>
      <c r="U143" t="s">
        <v>33</v>
      </c>
      <c r="V143" t="s">
        <v>16</v>
      </c>
      <c r="W143" s="1">
        <v>46</v>
      </c>
      <c r="X143">
        <v>43</v>
      </c>
      <c r="Y143" s="1">
        <v>1978</v>
      </c>
      <c r="Z143" s="1">
        <v>197.8</v>
      </c>
      <c r="AA143">
        <f>DAY(TableauSource[[#This Row],[Date Cdme]])</f>
        <v>28</v>
      </c>
    </row>
    <row r="144" spans="1:27" x14ac:dyDescent="0.35">
      <c r="A144" s="3">
        <v>1158</v>
      </c>
      <c r="B144" s="11">
        <v>44376</v>
      </c>
      <c r="C144" s="3">
        <v>29</v>
      </c>
      <c r="D144" t="s">
        <v>47</v>
      </c>
      <c r="E144" t="s">
        <v>44</v>
      </c>
      <c r="F144" t="s">
        <v>45</v>
      </c>
      <c r="G144" t="s">
        <v>46</v>
      </c>
      <c r="H144">
        <v>99999</v>
      </c>
      <c r="I144" t="s">
        <v>173</v>
      </c>
      <c r="J144" t="s">
        <v>24</v>
      </c>
      <c r="K144" t="s">
        <v>129</v>
      </c>
      <c r="L144" s="6">
        <v>41821</v>
      </c>
      <c r="M144" t="s">
        <v>14</v>
      </c>
      <c r="N144" t="s">
        <v>43</v>
      </c>
      <c r="O144" t="s">
        <v>44</v>
      </c>
      <c r="P144" t="s">
        <v>45</v>
      </c>
      <c r="Q144" t="s">
        <v>46</v>
      </c>
      <c r="R144">
        <v>99999</v>
      </c>
      <c r="S144" t="s">
        <v>133</v>
      </c>
      <c r="T144" t="s">
        <v>148</v>
      </c>
      <c r="U144" t="s">
        <v>15</v>
      </c>
      <c r="V144" t="s">
        <v>16</v>
      </c>
      <c r="W144" s="1">
        <v>14</v>
      </c>
      <c r="X144">
        <v>79</v>
      </c>
      <c r="Y144" s="1">
        <v>1106</v>
      </c>
      <c r="Z144" s="1">
        <v>113.91800000000001</v>
      </c>
      <c r="AA144">
        <f>DAY(TableauSource[[#This Row],[Date Cdme]])</f>
        <v>29</v>
      </c>
    </row>
    <row r="145" spans="1:27" x14ac:dyDescent="0.35">
      <c r="A145" s="3">
        <v>1159</v>
      </c>
      <c r="B145" s="11">
        <v>44353</v>
      </c>
      <c r="C145" s="3">
        <v>6</v>
      </c>
      <c r="D145" t="s">
        <v>61</v>
      </c>
      <c r="E145" t="s">
        <v>58</v>
      </c>
      <c r="F145" t="s">
        <v>59</v>
      </c>
      <c r="G145" t="s">
        <v>60</v>
      </c>
      <c r="H145">
        <v>99999</v>
      </c>
      <c r="I145" t="s">
        <v>182</v>
      </c>
      <c r="J145" t="s">
        <v>39</v>
      </c>
      <c r="K145" t="s">
        <v>131</v>
      </c>
      <c r="L145" s="6">
        <v>41798</v>
      </c>
      <c r="M145" t="s">
        <v>40</v>
      </c>
      <c r="N145" t="s">
        <v>57</v>
      </c>
      <c r="O145" t="s">
        <v>58</v>
      </c>
      <c r="P145" t="s">
        <v>59</v>
      </c>
      <c r="Q145" t="s">
        <v>60</v>
      </c>
      <c r="R145">
        <v>99999</v>
      </c>
      <c r="S145" t="s">
        <v>133</v>
      </c>
      <c r="T145" t="s">
        <v>148</v>
      </c>
      <c r="U145" t="s">
        <v>48</v>
      </c>
      <c r="V145" t="s">
        <v>49</v>
      </c>
      <c r="W145" s="1">
        <v>12.75</v>
      </c>
      <c r="X145">
        <v>44</v>
      </c>
      <c r="Y145" s="1">
        <v>561</v>
      </c>
      <c r="Z145" s="1">
        <v>57.222000000000001</v>
      </c>
      <c r="AA145">
        <f>DAY(TableauSource[[#This Row],[Date Cdme]])</f>
        <v>6</v>
      </c>
    </row>
    <row r="146" spans="1:27" x14ac:dyDescent="0.35">
      <c r="A146" s="3">
        <v>1019</v>
      </c>
      <c r="B146" s="11">
        <v>44209</v>
      </c>
      <c r="C146" s="3">
        <v>10</v>
      </c>
      <c r="D146" t="s">
        <v>74</v>
      </c>
      <c r="E146" t="s">
        <v>71</v>
      </c>
      <c r="F146" t="s">
        <v>72</v>
      </c>
      <c r="G146" t="s">
        <v>73</v>
      </c>
      <c r="H146">
        <v>99999</v>
      </c>
      <c r="I146" t="s">
        <v>171</v>
      </c>
      <c r="J146" t="s">
        <v>62</v>
      </c>
      <c r="K146" t="s">
        <v>130</v>
      </c>
      <c r="L146" s="6">
        <v>41651</v>
      </c>
      <c r="M146" t="s">
        <v>25</v>
      </c>
      <c r="N146" t="s">
        <v>70</v>
      </c>
      <c r="O146" t="s">
        <v>71</v>
      </c>
      <c r="P146" t="s">
        <v>72</v>
      </c>
      <c r="Q146" t="s">
        <v>73</v>
      </c>
      <c r="R146">
        <v>99999</v>
      </c>
      <c r="S146" t="s">
        <v>133</v>
      </c>
      <c r="U146" t="s">
        <v>41</v>
      </c>
      <c r="V146" t="s">
        <v>42</v>
      </c>
      <c r="W146" s="1">
        <v>9.1999999999999993</v>
      </c>
      <c r="X146">
        <v>44</v>
      </c>
      <c r="Y146" s="1">
        <v>404.79999999999995</v>
      </c>
      <c r="Z146" s="1">
        <v>42.099199999999996</v>
      </c>
      <c r="AA146">
        <f>DAY(TableauSource[[#This Row],[Date Cdme]])</f>
        <v>13</v>
      </c>
    </row>
    <row r="147" spans="1:27" x14ac:dyDescent="0.35">
      <c r="A147" s="3">
        <v>1036</v>
      </c>
      <c r="B147" s="11">
        <v>44237</v>
      </c>
      <c r="C147" s="3">
        <v>10</v>
      </c>
      <c r="D147" t="s">
        <v>74</v>
      </c>
      <c r="E147" t="s">
        <v>71</v>
      </c>
      <c r="F147" t="s">
        <v>72</v>
      </c>
      <c r="G147" t="s">
        <v>73</v>
      </c>
      <c r="H147">
        <v>99999</v>
      </c>
      <c r="I147" t="s">
        <v>171</v>
      </c>
      <c r="J147" t="s">
        <v>62</v>
      </c>
      <c r="K147" t="s">
        <v>130</v>
      </c>
      <c r="L147" s="6">
        <v>41682</v>
      </c>
      <c r="M147" t="s">
        <v>14</v>
      </c>
      <c r="N147" t="s">
        <v>70</v>
      </c>
      <c r="O147" t="s">
        <v>71</v>
      </c>
      <c r="P147" t="s">
        <v>72</v>
      </c>
      <c r="Q147" t="s">
        <v>73</v>
      </c>
      <c r="R147">
        <v>99999</v>
      </c>
      <c r="S147" t="s">
        <v>133</v>
      </c>
      <c r="T147" t="s">
        <v>149</v>
      </c>
      <c r="U147" t="s">
        <v>122</v>
      </c>
      <c r="V147" t="s">
        <v>18</v>
      </c>
      <c r="W147" s="1">
        <v>10</v>
      </c>
      <c r="X147">
        <v>47</v>
      </c>
      <c r="Y147" s="1">
        <v>470</v>
      </c>
      <c r="Z147" s="1">
        <v>48.88</v>
      </c>
      <c r="AA147">
        <f>DAY(TableauSource[[#This Row],[Date Cdme]])</f>
        <v>10</v>
      </c>
    </row>
    <row r="148" spans="1:27" x14ac:dyDescent="0.35">
      <c r="A148" s="3">
        <v>1164</v>
      </c>
      <c r="B148" s="11">
        <v>44355</v>
      </c>
      <c r="C148" s="3">
        <v>8</v>
      </c>
      <c r="D148" t="s">
        <v>38</v>
      </c>
      <c r="E148" t="s">
        <v>35</v>
      </c>
      <c r="F148" t="s">
        <v>36</v>
      </c>
      <c r="G148" t="s">
        <v>37</v>
      </c>
      <c r="H148">
        <v>99999</v>
      </c>
      <c r="I148" t="s">
        <v>176</v>
      </c>
      <c r="J148" t="s">
        <v>81</v>
      </c>
      <c r="K148" t="s">
        <v>131</v>
      </c>
      <c r="L148" s="6">
        <v>41800</v>
      </c>
      <c r="M148" t="s">
        <v>40</v>
      </c>
      <c r="N148" t="s">
        <v>34</v>
      </c>
      <c r="O148" t="s">
        <v>35</v>
      </c>
      <c r="P148" t="s">
        <v>36</v>
      </c>
      <c r="Q148" t="s">
        <v>37</v>
      </c>
      <c r="R148">
        <v>99999</v>
      </c>
      <c r="S148" t="s">
        <v>133</v>
      </c>
      <c r="T148" t="s">
        <v>149</v>
      </c>
      <c r="U148" t="s">
        <v>106</v>
      </c>
      <c r="V148" t="s">
        <v>107</v>
      </c>
      <c r="W148" s="1">
        <v>34.799999999999997</v>
      </c>
      <c r="X148">
        <v>30</v>
      </c>
      <c r="Y148" s="1">
        <v>1044</v>
      </c>
      <c r="Z148" s="1">
        <v>109.62</v>
      </c>
      <c r="AA148">
        <f>DAY(TableauSource[[#This Row],[Date Cdme]])</f>
        <v>8</v>
      </c>
    </row>
    <row r="149" spans="1:27" x14ac:dyDescent="0.35">
      <c r="A149" s="3">
        <v>1167</v>
      </c>
      <c r="B149" s="11">
        <v>44350</v>
      </c>
      <c r="C149" s="3">
        <v>3</v>
      </c>
      <c r="D149" t="s">
        <v>54</v>
      </c>
      <c r="E149" t="s">
        <v>51</v>
      </c>
      <c r="F149" t="s">
        <v>52</v>
      </c>
      <c r="G149" t="s">
        <v>53</v>
      </c>
      <c r="H149">
        <v>99999</v>
      </c>
      <c r="I149" t="s">
        <v>178</v>
      </c>
      <c r="J149" t="s">
        <v>31</v>
      </c>
      <c r="K149" t="s">
        <v>129</v>
      </c>
      <c r="L149" s="6">
        <v>41795</v>
      </c>
      <c r="M149" t="s">
        <v>14</v>
      </c>
      <c r="N149" t="s">
        <v>50</v>
      </c>
      <c r="O149" t="s">
        <v>51</v>
      </c>
      <c r="P149" t="s">
        <v>52</v>
      </c>
      <c r="Q149" t="s">
        <v>53</v>
      </c>
      <c r="R149">
        <v>99999</v>
      </c>
      <c r="S149" t="s">
        <v>133</v>
      </c>
      <c r="T149" t="s">
        <v>150</v>
      </c>
      <c r="U149" t="s">
        <v>121</v>
      </c>
      <c r="V149" t="s">
        <v>85</v>
      </c>
      <c r="W149" s="1">
        <v>10</v>
      </c>
      <c r="X149">
        <v>24</v>
      </c>
      <c r="Y149" s="1">
        <v>240</v>
      </c>
      <c r="Z149" s="1">
        <v>25.200000000000003</v>
      </c>
      <c r="AA149">
        <f>DAY(TableauSource[[#This Row],[Date Cdme]])</f>
        <v>3</v>
      </c>
    </row>
    <row r="150" spans="1:27" x14ac:dyDescent="0.35">
      <c r="A150" s="3">
        <v>1168</v>
      </c>
      <c r="B150" s="11">
        <v>44350</v>
      </c>
      <c r="C150" s="3">
        <v>3</v>
      </c>
      <c r="D150" t="s">
        <v>54</v>
      </c>
      <c r="E150" t="s">
        <v>51</v>
      </c>
      <c r="F150" t="s">
        <v>52</v>
      </c>
      <c r="G150" t="s">
        <v>53</v>
      </c>
      <c r="H150">
        <v>99999</v>
      </c>
      <c r="I150" t="s">
        <v>178</v>
      </c>
      <c r="J150" t="s">
        <v>31</v>
      </c>
      <c r="K150" t="s">
        <v>129</v>
      </c>
      <c r="L150" s="6">
        <v>41795</v>
      </c>
      <c r="M150" t="s">
        <v>14</v>
      </c>
      <c r="N150" t="s">
        <v>50</v>
      </c>
      <c r="O150" t="s">
        <v>51</v>
      </c>
      <c r="P150" t="s">
        <v>52</v>
      </c>
      <c r="Q150" t="s">
        <v>53</v>
      </c>
      <c r="R150">
        <v>99999</v>
      </c>
      <c r="S150" t="s">
        <v>133</v>
      </c>
      <c r="T150" t="s">
        <v>150</v>
      </c>
      <c r="U150" t="s">
        <v>63</v>
      </c>
      <c r="V150" t="s">
        <v>64</v>
      </c>
      <c r="W150" s="1">
        <v>40</v>
      </c>
      <c r="X150">
        <v>28</v>
      </c>
      <c r="Y150" s="1">
        <v>1120</v>
      </c>
      <c r="Z150" s="1">
        <v>109.75999999999999</v>
      </c>
      <c r="AA150">
        <f>DAY(TableauSource[[#This Row],[Date Cdme]])</f>
        <v>3</v>
      </c>
    </row>
    <row r="151" spans="1:27" x14ac:dyDescent="0.35">
      <c r="A151" s="3">
        <v>1038</v>
      </c>
      <c r="B151" s="11">
        <v>44237</v>
      </c>
      <c r="C151" s="3">
        <v>10</v>
      </c>
      <c r="D151" t="s">
        <v>74</v>
      </c>
      <c r="E151" t="s">
        <v>71</v>
      </c>
      <c r="F151" t="s">
        <v>72</v>
      </c>
      <c r="G151" t="s">
        <v>73</v>
      </c>
      <c r="H151">
        <v>99999</v>
      </c>
      <c r="I151" t="s">
        <v>171</v>
      </c>
      <c r="J151" t="s">
        <v>62</v>
      </c>
      <c r="K151" t="s">
        <v>130</v>
      </c>
      <c r="L151" s="6"/>
      <c r="M151" t="s">
        <v>25</v>
      </c>
      <c r="N151" t="s">
        <v>70</v>
      </c>
      <c r="O151" t="s">
        <v>71</v>
      </c>
      <c r="P151" t="s">
        <v>72</v>
      </c>
      <c r="Q151" t="s">
        <v>73</v>
      </c>
      <c r="R151">
        <v>99999</v>
      </c>
      <c r="S151" t="s">
        <v>133</v>
      </c>
      <c r="U151" t="s">
        <v>17</v>
      </c>
      <c r="V151" t="s">
        <v>18</v>
      </c>
      <c r="W151" s="1">
        <v>3.5</v>
      </c>
      <c r="X151">
        <v>49</v>
      </c>
      <c r="Y151" s="1">
        <v>171.5</v>
      </c>
      <c r="Z151" s="1">
        <v>16.464000000000002</v>
      </c>
      <c r="AA151">
        <f>DAY(TableauSource[[#This Row],[Date Cdme]])</f>
        <v>10</v>
      </c>
    </row>
    <row r="152" spans="1:27" x14ac:dyDescent="0.35">
      <c r="A152" s="3">
        <v>1075</v>
      </c>
      <c r="B152" s="11">
        <v>44272</v>
      </c>
      <c r="C152" s="3">
        <v>10</v>
      </c>
      <c r="D152" t="s">
        <v>74</v>
      </c>
      <c r="E152" t="s">
        <v>71</v>
      </c>
      <c r="F152" t="s">
        <v>72</v>
      </c>
      <c r="G152" t="s">
        <v>73</v>
      </c>
      <c r="H152">
        <v>99999</v>
      </c>
      <c r="I152" t="s">
        <v>171</v>
      </c>
      <c r="J152" t="s">
        <v>62</v>
      </c>
      <c r="K152" t="s">
        <v>130</v>
      </c>
      <c r="L152" s="6">
        <v>41710</v>
      </c>
      <c r="M152" t="s">
        <v>14</v>
      </c>
      <c r="N152" t="s">
        <v>70</v>
      </c>
      <c r="O152" t="s">
        <v>71</v>
      </c>
      <c r="P152" t="s">
        <v>72</v>
      </c>
      <c r="Q152" t="s">
        <v>73</v>
      </c>
      <c r="R152">
        <v>99999</v>
      </c>
      <c r="S152" t="s">
        <v>133</v>
      </c>
      <c r="T152" t="s">
        <v>149</v>
      </c>
      <c r="U152" t="s">
        <v>122</v>
      </c>
      <c r="V152" t="s">
        <v>18</v>
      </c>
      <c r="W152" s="1">
        <v>10</v>
      </c>
      <c r="X152">
        <v>55</v>
      </c>
      <c r="Y152" s="1">
        <v>550</v>
      </c>
      <c r="Z152" s="1">
        <v>55</v>
      </c>
      <c r="AA152">
        <f>DAY(TableauSource[[#This Row],[Date Cdme]])</f>
        <v>17</v>
      </c>
    </row>
    <row r="153" spans="1:27" x14ac:dyDescent="0.35">
      <c r="A153" s="3">
        <v>1020</v>
      </c>
      <c r="B153" s="11">
        <v>44207</v>
      </c>
      <c r="C153" s="3">
        <v>11</v>
      </c>
      <c r="D153" t="s">
        <v>90</v>
      </c>
      <c r="E153" t="s">
        <v>87</v>
      </c>
      <c r="F153" t="s">
        <v>88</v>
      </c>
      <c r="G153" t="s">
        <v>89</v>
      </c>
      <c r="H153">
        <v>99999</v>
      </c>
      <c r="I153" t="s">
        <v>181</v>
      </c>
      <c r="J153" t="s">
        <v>126</v>
      </c>
      <c r="K153" t="s">
        <v>132</v>
      </c>
      <c r="L153" s="6"/>
      <c r="M153" t="s">
        <v>40</v>
      </c>
      <c r="N153" t="s">
        <v>86</v>
      </c>
      <c r="O153" t="s">
        <v>87</v>
      </c>
      <c r="P153" t="s">
        <v>88</v>
      </c>
      <c r="Q153" t="s">
        <v>89</v>
      </c>
      <c r="R153">
        <v>99999</v>
      </c>
      <c r="S153" t="s">
        <v>133</v>
      </c>
      <c r="U153" t="s">
        <v>17</v>
      </c>
      <c r="V153" t="s">
        <v>18</v>
      </c>
      <c r="W153" s="1">
        <v>3.5</v>
      </c>
      <c r="X153">
        <v>81</v>
      </c>
      <c r="Y153" s="1">
        <v>283.5</v>
      </c>
      <c r="Z153" s="1">
        <v>27.499500000000001</v>
      </c>
      <c r="AA153">
        <f>DAY(TableauSource[[#This Row],[Date Cdme]])</f>
        <v>11</v>
      </c>
    </row>
    <row r="154" spans="1:27" x14ac:dyDescent="0.35">
      <c r="A154" s="3">
        <v>1176</v>
      </c>
      <c r="B154" s="11">
        <v>44348</v>
      </c>
      <c r="C154" s="3">
        <v>1</v>
      </c>
      <c r="D154" t="s">
        <v>95</v>
      </c>
      <c r="E154" t="s">
        <v>92</v>
      </c>
      <c r="F154" t="s">
        <v>93</v>
      </c>
      <c r="G154" t="s">
        <v>94</v>
      </c>
      <c r="H154">
        <v>99999</v>
      </c>
      <c r="I154" t="s">
        <v>177</v>
      </c>
      <c r="J154" t="s">
        <v>81</v>
      </c>
      <c r="K154" t="s">
        <v>131</v>
      </c>
      <c r="L154" s="6"/>
      <c r="M154" t="s">
        <v>40</v>
      </c>
      <c r="N154" t="s">
        <v>91</v>
      </c>
      <c r="O154" t="s">
        <v>92</v>
      </c>
      <c r="P154" t="s">
        <v>93</v>
      </c>
      <c r="Q154" t="s">
        <v>94</v>
      </c>
      <c r="R154">
        <v>99999</v>
      </c>
      <c r="S154" t="s">
        <v>133</v>
      </c>
      <c r="U154" t="s">
        <v>96</v>
      </c>
      <c r="V154" t="s">
        <v>97</v>
      </c>
      <c r="W154" s="1">
        <v>18.399999999999999</v>
      </c>
      <c r="X154">
        <v>71</v>
      </c>
      <c r="Y154" s="1">
        <v>1306.3999999999999</v>
      </c>
      <c r="Z154" s="1">
        <v>137.172</v>
      </c>
      <c r="AA154">
        <f>DAY(TableauSource[[#This Row],[Date Cdme]])</f>
        <v>1</v>
      </c>
    </row>
    <row r="155" spans="1:27" x14ac:dyDescent="0.35">
      <c r="A155" s="3">
        <v>1021</v>
      </c>
      <c r="B155" s="11">
        <v>44207</v>
      </c>
      <c r="C155" s="3">
        <v>11</v>
      </c>
      <c r="D155" t="s">
        <v>90</v>
      </c>
      <c r="E155" t="s">
        <v>87</v>
      </c>
      <c r="F155" t="s">
        <v>88</v>
      </c>
      <c r="G155" t="s">
        <v>89</v>
      </c>
      <c r="H155">
        <v>99999</v>
      </c>
      <c r="I155" t="s">
        <v>181</v>
      </c>
      <c r="J155" t="s">
        <v>126</v>
      </c>
      <c r="K155" t="s">
        <v>132</v>
      </c>
      <c r="L155" s="6"/>
      <c r="M155" t="s">
        <v>40</v>
      </c>
      <c r="N155" t="s">
        <v>86</v>
      </c>
      <c r="O155" t="s">
        <v>87</v>
      </c>
      <c r="P155" t="s">
        <v>88</v>
      </c>
      <c r="Q155" t="s">
        <v>89</v>
      </c>
      <c r="R155">
        <v>99999</v>
      </c>
      <c r="S155" t="s">
        <v>133</v>
      </c>
      <c r="U155" t="s">
        <v>75</v>
      </c>
      <c r="V155" t="s">
        <v>16</v>
      </c>
      <c r="W155" s="1">
        <v>2.99</v>
      </c>
      <c r="X155">
        <v>49</v>
      </c>
      <c r="Y155" s="1">
        <v>146.51000000000002</v>
      </c>
      <c r="Z155" s="1">
        <v>15.090530000000005</v>
      </c>
      <c r="AA155">
        <f>DAY(TableauSource[[#This Row],[Date Cdme]])</f>
        <v>11</v>
      </c>
    </row>
    <row r="156" spans="1:27" x14ac:dyDescent="0.35">
      <c r="A156" s="3">
        <v>1178</v>
      </c>
      <c r="B156" s="11">
        <v>44356</v>
      </c>
      <c r="C156" s="3">
        <v>9</v>
      </c>
      <c r="D156" t="s">
        <v>102</v>
      </c>
      <c r="E156" t="s">
        <v>99</v>
      </c>
      <c r="F156" t="s">
        <v>100</v>
      </c>
      <c r="G156" t="s">
        <v>101</v>
      </c>
      <c r="H156">
        <v>99999</v>
      </c>
      <c r="I156" t="s">
        <v>180</v>
      </c>
      <c r="J156" t="s">
        <v>103</v>
      </c>
      <c r="K156" t="s">
        <v>129</v>
      </c>
      <c r="L156" s="6">
        <v>41801</v>
      </c>
      <c r="M156" t="s">
        <v>25</v>
      </c>
      <c r="N156" t="s">
        <v>98</v>
      </c>
      <c r="O156" t="s">
        <v>99</v>
      </c>
      <c r="P156" t="s">
        <v>100</v>
      </c>
      <c r="Q156" t="s">
        <v>101</v>
      </c>
      <c r="R156">
        <v>99999</v>
      </c>
      <c r="S156" t="s">
        <v>133</v>
      </c>
      <c r="T156" t="s">
        <v>148</v>
      </c>
      <c r="U156" t="s">
        <v>55</v>
      </c>
      <c r="V156" t="s">
        <v>56</v>
      </c>
      <c r="W156" s="1">
        <v>9.65</v>
      </c>
      <c r="X156">
        <v>76</v>
      </c>
      <c r="Y156" s="1">
        <v>733.4</v>
      </c>
      <c r="Z156" s="1">
        <v>72.6066</v>
      </c>
      <c r="AA156">
        <f>DAY(TableauSource[[#This Row],[Date Cdme]])</f>
        <v>9</v>
      </c>
    </row>
    <row r="157" spans="1:27" x14ac:dyDescent="0.35">
      <c r="A157" s="3">
        <v>1179</v>
      </c>
      <c r="B157" s="11">
        <v>44353</v>
      </c>
      <c r="C157" s="3">
        <v>6</v>
      </c>
      <c r="D157" t="s">
        <v>61</v>
      </c>
      <c r="E157" t="s">
        <v>58</v>
      </c>
      <c r="F157" t="s">
        <v>59</v>
      </c>
      <c r="G157" t="s">
        <v>60</v>
      </c>
      <c r="H157">
        <v>99999</v>
      </c>
      <c r="I157" t="s">
        <v>182</v>
      </c>
      <c r="J157" t="s">
        <v>39</v>
      </c>
      <c r="K157" t="s">
        <v>131</v>
      </c>
      <c r="L157" s="6">
        <v>41798</v>
      </c>
      <c r="M157" t="s">
        <v>14</v>
      </c>
      <c r="N157" t="s">
        <v>57</v>
      </c>
      <c r="O157" t="s">
        <v>58</v>
      </c>
      <c r="P157" t="s">
        <v>59</v>
      </c>
      <c r="Q157" t="s">
        <v>60</v>
      </c>
      <c r="R157">
        <v>99999</v>
      </c>
      <c r="S157" t="s">
        <v>133</v>
      </c>
      <c r="T157" t="s">
        <v>149</v>
      </c>
      <c r="U157" t="s">
        <v>48</v>
      </c>
      <c r="V157" t="s">
        <v>49</v>
      </c>
      <c r="W157" s="1">
        <v>12.75</v>
      </c>
      <c r="X157">
        <v>96</v>
      </c>
      <c r="Y157" s="1">
        <v>1224</v>
      </c>
      <c r="Z157" s="1">
        <v>123.62400000000001</v>
      </c>
      <c r="AA157">
        <f>DAY(TableauSource[[#This Row],[Date Cdme]])</f>
        <v>6</v>
      </c>
    </row>
    <row r="158" spans="1:27" x14ac:dyDescent="0.35">
      <c r="A158" s="3">
        <v>1180</v>
      </c>
      <c r="B158" s="11">
        <v>44355</v>
      </c>
      <c r="C158" s="3">
        <v>8</v>
      </c>
      <c r="D158" t="s">
        <v>38</v>
      </c>
      <c r="E158" t="s">
        <v>35</v>
      </c>
      <c r="F158" t="s">
        <v>36</v>
      </c>
      <c r="G158" t="s">
        <v>37</v>
      </c>
      <c r="H158">
        <v>99999</v>
      </c>
      <c r="I158" t="s">
        <v>176</v>
      </c>
      <c r="J158" t="s">
        <v>81</v>
      </c>
      <c r="K158" t="s">
        <v>131</v>
      </c>
      <c r="L158" s="6">
        <v>41800</v>
      </c>
      <c r="M158" t="s">
        <v>14</v>
      </c>
      <c r="N158" t="s">
        <v>34</v>
      </c>
      <c r="O158" t="s">
        <v>35</v>
      </c>
      <c r="P158" t="s">
        <v>36</v>
      </c>
      <c r="Q158" t="s">
        <v>37</v>
      </c>
      <c r="R158">
        <v>99999</v>
      </c>
      <c r="S158" t="s">
        <v>133</v>
      </c>
      <c r="T158" t="s">
        <v>148</v>
      </c>
      <c r="U158" t="s">
        <v>48</v>
      </c>
      <c r="V158" t="s">
        <v>49</v>
      </c>
      <c r="W158" s="1">
        <v>12.75</v>
      </c>
      <c r="X158">
        <v>92</v>
      </c>
      <c r="Y158" s="1">
        <v>1173</v>
      </c>
      <c r="Z158" s="1">
        <v>116.12700000000001</v>
      </c>
      <c r="AA158">
        <f>DAY(TableauSource[[#This Row],[Date Cdme]])</f>
        <v>8</v>
      </c>
    </row>
    <row r="159" spans="1:27" x14ac:dyDescent="0.35">
      <c r="A159" s="3">
        <v>1077</v>
      </c>
      <c r="B159" s="11">
        <v>44265</v>
      </c>
      <c r="C159" s="3">
        <v>10</v>
      </c>
      <c r="D159" t="s">
        <v>74</v>
      </c>
      <c r="E159" t="s">
        <v>71</v>
      </c>
      <c r="F159" t="s">
        <v>72</v>
      </c>
      <c r="G159" t="s">
        <v>73</v>
      </c>
      <c r="H159">
        <v>99999</v>
      </c>
      <c r="I159" t="s">
        <v>171</v>
      </c>
      <c r="J159" t="s">
        <v>62</v>
      </c>
      <c r="K159" t="s">
        <v>130</v>
      </c>
      <c r="L159" s="6"/>
      <c r="M159" t="s">
        <v>25</v>
      </c>
      <c r="N159" t="s">
        <v>70</v>
      </c>
      <c r="O159" t="s">
        <v>71</v>
      </c>
      <c r="P159" t="s">
        <v>72</v>
      </c>
      <c r="Q159" t="s">
        <v>73</v>
      </c>
      <c r="R159">
        <v>99999</v>
      </c>
      <c r="S159" t="s">
        <v>133</v>
      </c>
      <c r="U159" t="s">
        <v>17</v>
      </c>
      <c r="V159" t="s">
        <v>18</v>
      </c>
      <c r="W159" s="1">
        <v>3.5</v>
      </c>
      <c r="X159">
        <v>21</v>
      </c>
      <c r="Y159" s="1">
        <v>73.5</v>
      </c>
      <c r="Z159" s="1">
        <v>7.3500000000000005</v>
      </c>
      <c r="AA159">
        <f>DAY(TableauSource[[#This Row],[Date Cdme]])</f>
        <v>10</v>
      </c>
    </row>
    <row r="160" spans="1:27" x14ac:dyDescent="0.35">
      <c r="A160" s="3">
        <v>1039</v>
      </c>
      <c r="B160" s="11">
        <v>44238</v>
      </c>
      <c r="C160" s="3">
        <v>11</v>
      </c>
      <c r="D160" t="s">
        <v>90</v>
      </c>
      <c r="E160" t="s">
        <v>87</v>
      </c>
      <c r="F160" t="s">
        <v>88</v>
      </c>
      <c r="G160" t="s">
        <v>89</v>
      </c>
      <c r="H160">
        <v>99999</v>
      </c>
      <c r="I160" t="s">
        <v>181</v>
      </c>
      <c r="J160" t="s">
        <v>126</v>
      </c>
      <c r="K160" t="s">
        <v>132</v>
      </c>
      <c r="L160" s="6"/>
      <c r="M160" t="s">
        <v>40</v>
      </c>
      <c r="N160" t="s">
        <v>86</v>
      </c>
      <c r="O160" t="s">
        <v>87</v>
      </c>
      <c r="P160" t="s">
        <v>88</v>
      </c>
      <c r="Q160" t="s">
        <v>89</v>
      </c>
      <c r="R160">
        <v>99999</v>
      </c>
      <c r="S160" t="s">
        <v>133</v>
      </c>
      <c r="U160" t="s">
        <v>63</v>
      </c>
      <c r="V160" t="s">
        <v>64</v>
      </c>
      <c r="W160" s="1">
        <v>40</v>
      </c>
      <c r="X160">
        <v>72</v>
      </c>
      <c r="Y160" s="1">
        <v>2880</v>
      </c>
      <c r="Z160" s="1">
        <v>285.12</v>
      </c>
      <c r="AA160">
        <f>DAY(TableauSource[[#This Row],[Date Cdme]])</f>
        <v>11</v>
      </c>
    </row>
    <row r="161" spans="1:27" x14ac:dyDescent="0.35">
      <c r="A161" s="3">
        <v>1183</v>
      </c>
      <c r="B161" s="11">
        <v>44376</v>
      </c>
      <c r="C161" s="3">
        <v>29</v>
      </c>
      <c r="D161" t="s">
        <v>47</v>
      </c>
      <c r="E161" t="s">
        <v>44</v>
      </c>
      <c r="F161" t="s">
        <v>45</v>
      </c>
      <c r="G161" t="s">
        <v>46</v>
      </c>
      <c r="H161">
        <v>99999</v>
      </c>
      <c r="I161" t="s">
        <v>173</v>
      </c>
      <c r="J161" t="s">
        <v>24</v>
      </c>
      <c r="K161" t="s">
        <v>129</v>
      </c>
      <c r="L161" s="6">
        <v>41821</v>
      </c>
      <c r="M161" t="s">
        <v>14</v>
      </c>
      <c r="N161" t="s">
        <v>43</v>
      </c>
      <c r="O161" t="s">
        <v>44</v>
      </c>
      <c r="P161" t="s">
        <v>45</v>
      </c>
      <c r="Q161" t="s">
        <v>46</v>
      </c>
      <c r="R161">
        <v>99999</v>
      </c>
      <c r="S161" t="s">
        <v>133</v>
      </c>
      <c r="T161" t="s">
        <v>148</v>
      </c>
      <c r="U161" t="s">
        <v>123</v>
      </c>
      <c r="V161" t="s">
        <v>127</v>
      </c>
      <c r="W161" s="1">
        <v>39</v>
      </c>
      <c r="X161">
        <v>98</v>
      </c>
      <c r="Y161" s="1">
        <v>3822</v>
      </c>
      <c r="Z161" s="1">
        <v>397.48800000000006</v>
      </c>
      <c r="AA161">
        <f>DAY(TableauSource[[#This Row],[Date Cdme]])</f>
        <v>29</v>
      </c>
    </row>
    <row r="162" spans="1:27" x14ac:dyDescent="0.35">
      <c r="A162" s="3">
        <v>1184</v>
      </c>
      <c r="B162" s="11">
        <v>44353</v>
      </c>
      <c r="C162" s="3">
        <v>6</v>
      </c>
      <c r="D162" t="s">
        <v>61</v>
      </c>
      <c r="E162" t="s">
        <v>58</v>
      </c>
      <c r="F162" t="s">
        <v>59</v>
      </c>
      <c r="G162" t="s">
        <v>60</v>
      </c>
      <c r="H162">
        <v>99999</v>
      </c>
      <c r="I162" t="s">
        <v>182</v>
      </c>
      <c r="J162" t="s">
        <v>39</v>
      </c>
      <c r="K162" t="s">
        <v>131</v>
      </c>
      <c r="L162" s="6">
        <v>41798</v>
      </c>
      <c r="M162" t="s">
        <v>40</v>
      </c>
      <c r="N162" t="s">
        <v>57</v>
      </c>
      <c r="O162" t="s">
        <v>58</v>
      </c>
      <c r="P162" t="s">
        <v>59</v>
      </c>
      <c r="Q162" t="s">
        <v>60</v>
      </c>
      <c r="R162">
        <v>99999</v>
      </c>
      <c r="S162" t="s">
        <v>133</v>
      </c>
      <c r="T162" t="s">
        <v>148</v>
      </c>
      <c r="U162" t="s">
        <v>26</v>
      </c>
      <c r="V162" t="s">
        <v>18</v>
      </c>
      <c r="W162" s="1">
        <v>30</v>
      </c>
      <c r="X162">
        <v>46</v>
      </c>
      <c r="Y162" s="1">
        <v>1380</v>
      </c>
      <c r="Z162" s="1">
        <v>135.24</v>
      </c>
      <c r="AA162">
        <f>DAY(TableauSource[[#This Row],[Date Cdme]])</f>
        <v>6</v>
      </c>
    </row>
    <row r="163" spans="1:27" x14ac:dyDescent="0.35">
      <c r="A163" s="3">
        <v>1185</v>
      </c>
      <c r="B163" s="11">
        <v>44353</v>
      </c>
      <c r="C163" s="3">
        <v>6</v>
      </c>
      <c r="D163" t="s">
        <v>61</v>
      </c>
      <c r="E163" t="s">
        <v>58</v>
      </c>
      <c r="F163" t="s">
        <v>59</v>
      </c>
      <c r="G163" t="s">
        <v>60</v>
      </c>
      <c r="H163">
        <v>99999</v>
      </c>
      <c r="I163" t="s">
        <v>182</v>
      </c>
      <c r="J163" t="s">
        <v>39</v>
      </c>
      <c r="K163" t="s">
        <v>131</v>
      </c>
      <c r="L163" s="6">
        <v>41798</v>
      </c>
      <c r="M163" t="s">
        <v>40</v>
      </c>
      <c r="N163" t="s">
        <v>57</v>
      </c>
      <c r="O163" t="s">
        <v>58</v>
      </c>
      <c r="P163" t="s">
        <v>59</v>
      </c>
      <c r="Q163" t="s">
        <v>60</v>
      </c>
      <c r="R163">
        <v>99999</v>
      </c>
      <c r="S163" t="s">
        <v>133</v>
      </c>
      <c r="T163" t="s">
        <v>148</v>
      </c>
      <c r="U163" t="s">
        <v>27</v>
      </c>
      <c r="V163" t="s">
        <v>18</v>
      </c>
      <c r="W163" s="1">
        <v>53</v>
      </c>
      <c r="X163">
        <v>14</v>
      </c>
      <c r="Y163" s="1">
        <v>742</v>
      </c>
      <c r="Z163" s="1">
        <v>74.2</v>
      </c>
      <c r="AA163">
        <f>DAY(TableauSource[[#This Row],[Date Cdme]])</f>
        <v>6</v>
      </c>
    </row>
    <row r="164" spans="1:27" x14ac:dyDescent="0.35">
      <c r="A164" s="3">
        <v>1091</v>
      </c>
      <c r="B164" s="11">
        <v>44296</v>
      </c>
      <c r="C164" s="3">
        <v>10</v>
      </c>
      <c r="D164" t="s">
        <v>74</v>
      </c>
      <c r="E164" t="s">
        <v>71</v>
      </c>
      <c r="F164" t="s">
        <v>72</v>
      </c>
      <c r="G164" t="s">
        <v>73</v>
      </c>
      <c r="H164">
        <v>99999</v>
      </c>
      <c r="I164" t="s">
        <v>171</v>
      </c>
      <c r="J164" t="s">
        <v>62</v>
      </c>
      <c r="K164" t="s">
        <v>130</v>
      </c>
      <c r="L164" s="6">
        <v>41741</v>
      </c>
      <c r="M164" t="s">
        <v>14</v>
      </c>
      <c r="N164" t="s">
        <v>70</v>
      </c>
      <c r="O164" t="s">
        <v>71</v>
      </c>
      <c r="P164" t="s">
        <v>72</v>
      </c>
      <c r="Q164" t="s">
        <v>73</v>
      </c>
      <c r="R164">
        <v>99999</v>
      </c>
      <c r="S164" t="s">
        <v>133</v>
      </c>
      <c r="T164" t="s">
        <v>149</v>
      </c>
      <c r="U164" t="s">
        <v>75</v>
      </c>
      <c r="V164" t="s">
        <v>16</v>
      </c>
      <c r="W164" s="1">
        <v>2.99</v>
      </c>
      <c r="X164">
        <v>88</v>
      </c>
      <c r="Y164" s="1">
        <v>263.12</v>
      </c>
      <c r="Z164" s="1">
        <v>26.04888</v>
      </c>
      <c r="AA164">
        <f>DAY(TableauSource[[#This Row],[Date Cdme]])</f>
        <v>10</v>
      </c>
    </row>
    <row r="165" spans="1:27" x14ac:dyDescent="0.35">
      <c r="A165" s="3">
        <v>1187</v>
      </c>
      <c r="B165" s="11">
        <v>44350</v>
      </c>
      <c r="C165" s="3">
        <v>3</v>
      </c>
      <c r="D165" t="s">
        <v>54</v>
      </c>
      <c r="E165" t="s">
        <v>51</v>
      </c>
      <c r="F165" t="s">
        <v>52</v>
      </c>
      <c r="G165" t="s">
        <v>53</v>
      </c>
      <c r="H165">
        <v>99999</v>
      </c>
      <c r="I165" t="s">
        <v>178</v>
      </c>
      <c r="J165" t="s">
        <v>31</v>
      </c>
      <c r="K165" t="s">
        <v>129</v>
      </c>
      <c r="L165" s="6"/>
      <c r="N165" t="s">
        <v>50</v>
      </c>
      <c r="O165" t="s">
        <v>51</v>
      </c>
      <c r="P165" t="s">
        <v>52</v>
      </c>
      <c r="Q165" t="s">
        <v>53</v>
      </c>
      <c r="R165">
        <v>99999</v>
      </c>
      <c r="S165" t="s">
        <v>133</v>
      </c>
      <c r="U165" t="s">
        <v>75</v>
      </c>
      <c r="V165" t="s">
        <v>16</v>
      </c>
      <c r="W165" s="1">
        <v>2.99</v>
      </c>
      <c r="X165">
        <v>88</v>
      </c>
      <c r="Y165" s="1">
        <v>263.12</v>
      </c>
      <c r="Z165" s="1">
        <v>25.522639999999999</v>
      </c>
      <c r="AA165">
        <f>DAY(TableauSource[[#This Row],[Date Cdme]])</f>
        <v>3</v>
      </c>
    </row>
    <row r="166" spans="1:27" x14ac:dyDescent="0.35">
      <c r="A166" s="3">
        <v>1188</v>
      </c>
      <c r="B166" s="11">
        <v>44378</v>
      </c>
      <c r="C166" s="3">
        <v>1</v>
      </c>
      <c r="D166" t="s">
        <v>95</v>
      </c>
      <c r="E166" t="s">
        <v>92</v>
      </c>
      <c r="F166" t="s">
        <v>93</v>
      </c>
      <c r="G166" t="s">
        <v>94</v>
      </c>
      <c r="H166">
        <v>99999</v>
      </c>
      <c r="I166" t="s">
        <v>177</v>
      </c>
      <c r="J166" t="s">
        <v>81</v>
      </c>
      <c r="K166" t="s">
        <v>131</v>
      </c>
      <c r="L166" s="6"/>
      <c r="N166" t="s">
        <v>91</v>
      </c>
      <c r="O166" t="s">
        <v>92</v>
      </c>
      <c r="P166" t="s">
        <v>93</v>
      </c>
      <c r="Q166" t="s">
        <v>94</v>
      </c>
      <c r="R166">
        <v>99999</v>
      </c>
      <c r="S166" t="s">
        <v>133</v>
      </c>
      <c r="U166" t="s">
        <v>75</v>
      </c>
      <c r="V166" t="s">
        <v>16</v>
      </c>
      <c r="W166" s="1">
        <v>2.99</v>
      </c>
      <c r="X166">
        <v>81</v>
      </c>
      <c r="Y166" s="1">
        <v>242.19000000000003</v>
      </c>
      <c r="Z166" s="1">
        <v>23.976810000000004</v>
      </c>
      <c r="AA166">
        <f>DAY(TableauSource[[#This Row],[Date Cdme]])</f>
        <v>1</v>
      </c>
    </row>
    <row r="167" spans="1:27" x14ac:dyDescent="0.35">
      <c r="A167" s="3">
        <v>1078</v>
      </c>
      <c r="B167" s="11">
        <v>44266</v>
      </c>
      <c r="C167" s="3">
        <v>11</v>
      </c>
      <c r="D167" t="s">
        <v>90</v>
      </c>
      <c r="E167" t="s">
        <v>87</v>
      </c>
      <c r="F167" t="s">
        <v>88</v>
      </c>
      <c r="G167" t="s">
        <v>89</v>
      </c>
      <c r="H167">
        <v>99999</v>
      </c>
      <c r="I167" t="s">
        <v>181</v>
      </c>
      <c r="J167" t="s">
        <v>126</v>
      </c>
      <c r="K167" t="s">
        <v>132</v>
      </c>
      <c r="L167" s="6"/>
      <c r="M167" t="s">
        <v>40</v>
      </c>
      <c r="N167" t="s">
        <v>86</v>
      </c>
      <c r="O167" t="s">
        <v>87</v>
      </c>
      <c r="P167" t="s">
        <v>88</v>
      </c>
      <c r="Q167" t="s">
        <v>89</v>
      </c>
      <c r="R167">
        <v>99999</v>
      </c>
      <c r="S167" t="s">
        <v>133</v>
      </c>
      <c r="U167" t="s">
        <v>63</v>
      </c>
      <c r="V167" t="s">
        <v>64</v>
      </c>
      <c r="W167" s="1">
        <v>40</v>
      </c>
      <c r="X167">
        <v>67</v>
      </c>
      <c r="Y167" s="1">
        <v>2680</v>
      </c>
      <c r="Z167" s="1">
        <v>270.68</v>
      </c>
      <c r="AA167">
        <f>DAY(TableauSource[[#This Row],[Date Cdme]])</f>
        <v>11</v>
      </c>
    </row>
    <row r="168" spans="1:27" x14ac:dyDescent="0.35">
      <c r="A168" s="3">
        <v>1096</v>
      </c>
      <c r="B168" s="11">
        <v>44297</v>
      </c>
      <c r="C168" s="3">
        <v>11</v>
      </c>
      <c r="D168" t="s">
        <v>90</v>
      </c>
      <c r="E168" t="s">
        <v>87</v>
      </c>
      <c r="F168" t="s">
        <v>88</v>
      </c>
      <c r="G168" t="s">
        <v>89</v>
      </c>
      <c r="H168">
        <v>99999</v>
      </c>
      <c r="I168" t="s">
        <v>181</v>
      </c>
      <c r="J168" t="s">
        <v>126</v>
      </c>
      <c r="K168" t="s">
        <v>132</v>
      </c>
      <c r="L168" s="6"/>
      <c r="M168" t="s">
        <v>40</v>
      </c>
      <c r="N168" t="s">
        <v>86</v>
      </c>
      <c r="O168" t="s">
        <v>87</v>
      </c>
      <c r="P168" t="s">
        <v>88</v>
      </c>
      <c r="Q168" t="s">
        <v>89</v>
      </c>
      <c r="R168">
        <v>99999</v>
      </c>
      <c r="S168" t="s">
        <v>133</v>
      </c>
      <c r="U168" t="s">
        <v>17</v>
      </c>
      <c r="V168" t="s">
        <v>18</v>
      </c>
      <c r="W168" s="1">
        <v>3.5</v>
      </c>
      <c r="X168">
        <v>71</v>
      </c>
      <c r="Y168" s="1">
        <v>248.5</v>
      </c>
      <c r="Z168" s="1">
        <v>24.104500000000002</v>
      </c>
      <c r="AA168">
        <f>DAY(TableauSource[[#This Row],[Date Cdme]])</f>
        <v>11</v>
      </c>
    </row>
    <row r="169" spans="1:27" x14ac:dyDescent="0.35">
      <c r="A169" s="3">
        <v>1191</v>
      </c>
      <c r="B169" s="11">
        <v>44386</v>
      </c>
      <c r="C169" s="3">
        <v>9</v>
      </c>
      <c r="D169" t="s">
        <v>102</v>
      </c>
      <c r="E169" t="s">
        <v>99</v>
      </c>
      <c r="F169" t="s">
        <v>100</v>
      </c>
      <c r="G169" t="s">
        <v>101</v>
      </c>
      <c r="H169">
        <v>99999</v>
      </c>
      <c r="I169" t="s">
        <v>180</v>
      </c>
      <c r="J169" t="s">
        <v>103</v>
      </c>
      <c r="K169" t="s">
        <v>129</v>
      </c>
      <c r="L169" s="6">
        <v>41831</v>
      </c>
      <c r="M169" t="s">
        <v>25</v>
      </c>
      <c r="N169" t="s">
        <v>98</v>
      </c>
      <c r="O169" t="s">
        <v>99</v>
      </c>
      <c r="P169" t="s">
        <v>100</v>
      </c>
      <c r="Q169" t="s">
        <v>101</v>
      </c>
      <c r="R169">
        <v>99999</v>
      </c>
      <c r="S169" t="s">
        <v>133</v>
      </c>
      <c r="T169" t="s">
        <v>148</v>
      </c>
      <c r="U169" t="s">
        <v>104</v>
      </c>
      <c r="V169" t="s">
        <v>105</v>
      </c>
      <c r="W169" s="1">
        <v>19.5</v>
      </c>
      <c r="X169">
        <v>61</v>
      </c>
      <c r="Y169" s="1">
        <v>1189.5</v>
      </c>
      <c r="Z169" s="1">
        <v>123.70800000000001</v>
      </c>
      <c r="AA169">
        <f>DAY(TableauSource[[#This Row],[Date Cdme]])</f>
        <v>9</v>
      </c>
    </row>
    <row r="170" spans="1:27" x14ac:dyDescent="0.35">
      <c r="A170" s="3">
        <v>1192</v>
      </c>
      <c r="B170" s="11">
        <v>44386</v>
      </c>
      <c r="C170" s="3">
        <v>9</v>
      </c>
      <c r="D170" t="s">
        <v>102</v>
      </c>
      <c r="E170" t="s">
        <v>99</v>
      </c>
      <c r="F170" t="s">
        <v>100</v>
      </c>
      <c r="G170" t="s">
        <v>101</v>
      </c>
      <c r="H170">
        <v>99999</v>
      </c>
      <c r="I170" t="s">
        <v>180</v>
      </c>
      <c r="J170" t="s">
        <v>103</v>
      </c>
      <c r="K170" t="s">
        <v>129</v>
      </c>
      <c r="L170" s="6">
        <v>41831</v>
      </c>
      <c r="M170" t="s">
        <v>25</v>
      </c>
      <c r="N170" t="s">
        <v>98</v>
      </c>
      <c r="O170" t="s">
        <v>99</v>
      </c>
      <c r="P170" t="s">
        <v>100</v>
      </c>
      <c r="Q170" t="s">
        <v>101</v>
      </c>
      <c r="R170">
        <v>99999</v>
      </c>
      <c r="S170" t="s">
        <v>133</v>
      </c>
      <c r="T170" t="s">
        <v>148</v>
      </c>
      <c r="U170" t="s">
        <v>106</v>
      </c>
      <c r="V170" t="s">
        <v>107</v>
      </c>
      <c r="W170" s="1">
        <v>34.799999999999997</v>
      </c>
      <c r="X170">
        <v>27</v>
      </c>
      <c r="Y170" s="1">
        <v>939.59999999999991</v>
      </c>
      <c r="Z170" s="1">
        <v>95.839199999999991</v>
      </c>
      <c r="AA170">
        <f>DAY(TableauSource[[#This Row],[Date Cdme]])</f>
        <v>9</v>
      </c>
    </row>
    <row r="171" spans="1:27" x14ac:dyDescent="0.35">
      <c r="A171" s="3">
        <v>1193</v>
      </c>
      <c r="B171" s="11">
        <v>44383</v>
      </c>
      <c r="C171" s="3">
        <v>6</v>
      </c>
      <c r="D171" t="s">
        <v>61</v>
      </c>
      <c r="E171" t="s">
        <v>58</v>
      </c>
      <c r="F171" t="s">
        <v>59</v>
      </c>
      <c r="G171" t="s">
        <v>60</v>
      </c>
      <c r="H171">
        <v>99999</v>
      </c>
      <c r="I171" t="s">
        <v>182</v>
      </c>
      <c r="J171" t="s">
        <v>39</v>
      </c>
      <c r="K171" t="s">
        <v>131</v>
      </c>
      <c r="L171" s="6">
        <v>41828</v>
      </c>
      <c r="M171" t="s">
        <v>14</v>
      </c>
      <c r="N171" t="s">
        <v>57</v>
      </c>
      <c r="O171" t="s">
        <v>58</v>
      </c>
      <c r="P171" t="s">
        <v>59</v>
      </c>
      <c r="Q171" t="s">
        <v>60</v>
      </c>
      <c r="R171">
        <v>99999</v>
      </c>
      <c r="S171" t="s">
        <v>133</v>
      </c>
      <c r="T171" t="s">
        <v>149</v>
      </c>
      <c r="U171" t="s">
        <v>15</v>
      </c>
      <c r="V171" t="s">
        <v>16</v>
      </c>
      <c r="W171" s="1">
        <v>14</v>
      </c>
      <c r="X171">
        <v>84</v>
      </c>
      <c r="Y171" s="1">
        <v>1176</v>
      </c>
      <c r="Z171" s="1">
        <v>118.77600000000001</v>
      </c>
      <c r="AA171">
        <f>DAY(TableauSource[[#This Row],[Date Cdme]])</f>
        <v>6</v>
      </c>
    </row>
    <row r="172" spans="1:27" x14ac:dyDescent="0.35">
      <c r="A172" s="3">
        <v>1194</v>
      </c>
      <c r="B172" s="11">
        <v>44385</v>
      </c>
      <c r="C172" s="3">
        <v>8</v>
      </c>
      <c r="D172" t="s">
        <v>38</v>
      </c>
      <c r="E172" t="s">
        <v>35</v>
      </c>
      <c r="F172" t="s">
        <v>36</v>
      </c>
      <c r="G172" t="s">
        <v>37</v>
      </c>
      <c r="H172">
        <v>99999</v>
      </c>
      <c r="I172" t="s">
        <v>176</v>
      </c>
      <c r="J172" t="s">
        <v>81</v>
      </c>
      <c r="K172" t="s">
        <v>131</v>
      </c>
      <c r="L172" s="6">
        <v>41830</v>
      </c>
      <c r="M172" t="s">
        <v>14</v>
      </c>
      <c r="N172" t="s">
        <v>34</v>
      </c>
      <c r="O172" t="s">
        <v>35</v>
      </c>
      <c r="P172" t="s">
        <v>36</v>
      </c>
      <c r="Q172" t="s">
        <v>37</v>
      </c>
      <c r="R172">
        <v>99999</v>
      </c>
      <c r="S172" t="s">
        <v>133</v>
      </c>
      <c r="T172" t="s">
        <v>148</v>
      </c>
      <c r="U172" t="s">
        <v>63</v>
      </c>
      <c r="V172" t="s">
        <v>64</v>
      </c>
      <c r="W172" s="1">
        <v>40</v>
      </c>
      <c r="X172">
        <v>91</v>
      </c>
      <c r="Y172" s="1">
        <v>3640</v>
      </c>
      <c r="Z172" s="1">
        <v>360.36</v>
      </c>
      <c r="AA172">
        <f>DAY(TableauSource[[#This Row],[Date Cdme]])</f>
        <v>8</v>
      </c>
    </row>
    <row r="173" spans="1:27" x14ac:dyDescent="0.35">
      <c r="A173" s="3">
        <v>1195</v>
      </c>
      <c r="B173" s="11">
        <v>44385</v>
      </c>
      <c r="C173" s="3">
        <v>8</v>
      </c>
      <c r="D173" t="s">
        <v>38</v>
      </c>
      <c r="E173" t="s">
        <v>35</v>
      </c>
      <c r="F173" t="s">
        <v>36</v>
      </c>
      <c r="G173" t="s">
        <v>37</v>
      </c>
      <c r="H173">
        <v>99999</v>
      </c>
      <c r="I173" t="s">
        <v>176</v>
      </c>
      <c r="J173" t="s">
        <v>81</v>
      </c>
      <c r="K173" t="s">
        <v>131</v>
      </c>
      <c r="L173" s="6">
        <v>41830</v>
      </c>
      <c r="M173" t="s">
        <v>14</v>
      </c>
      <c r="N173" t="s">
        <v>34</v>
      </c>
      <c r="O173" t="s">
        <v>35</v>
      </c>
      <c r="P173" t="s">
        <v>36</v>
      </c>
      <c r="Q173" t="s">
        <v>37</v>
      </c>
      <c r="R173">
        <v>99999</v>
      </c>
      <c r="S173" t="s">
        <v>133</v>
      </c>
      <c r="T173" t="s">
        <v>148</v>
      </c>
      <c r="U173" t="s">
        <v>41</v>
      </c>
      <c r="V173" t="s">
        <v>42</v>
      </c>
      <c r="W173" s="1">
        <v>9.1999999999999993</v>
      </c>
      <c r="X173">
        <v>36</v>
      </c>
      <c r="Y173" s="1">
        <v>331.2</v>
      </c>
      <c r="Z173" s="1">
        <v>34.444800000000001</v>
      </c>
      <c r="AA173">
        <f>DAY(TableauSource[[#This Row],[Date Cdme]])</f>
        <v>8</v>
      </c>
    </row>
    <row r="174" spans="1:27" x14ac:dyDescent="0.35">
      <c r="A174" s="3">
        <v>1093</v>
      </c>
      <c r="B174" s="11">
        <v>44296</v>
      </c>
      <c r="C174" s="3">
        <v>10</v>
      </c>
      <c r="D174" t="s">
        <v>74</v>
      </c>
      <c r="E174" t="s">
        <v>71</v>
      </c>
      <c r="F174" t="s">
        <v>72</v>
      </c>
      <c r="G174" t="s">
        <v>73</v>
      </c>
      <c r="H174">
        <v>99999</v>
      </c>
      <c r="I174" t="s">
        <v>171</v>
      </c>
      <c r="J174" t="s">
        <v>62</v>
      </c>
      <c r="K174" t="s">
        <v>130</v>
      </c>
      <c r="L174" s="6">
        <v>41741</v>
      </c>
      <c r="M174" t="s">
        <v>25</v>
      </c>
      <c r="N174" t="s">
        <v>70</v>
      </c>
      <c r="O174" t="s">
        <v>71</v>
      </c>
      <c r="P174" t="s">
        <v>72</v>
      </c>
      <c r="Q174" t="s">
        <v>73</v>
      </c>
      <c r="R174">
        <v>99999</v>
      </c>
      <c r="S174" t="s">
        <v>133</v>
      </c>
      <c r="U174" t="s">
        <v>82</v>
      </c>
      <c r="V174" t="s">
        <v>83</v>
      </c>
      <c r="W174" s="1">
        <v>25</v>
      </c>
      <c r="X174">
        <v>27</v>
      </c>
      <c r="Y174" s="1">
        <v>675</v>
      </c>
      <c r="Z174" s="1">
        <v>68.849999999999994</v>
      </c>
      <c r="AA174">
        <f>DAY(TableauSource[[#This Row],[Date Cdme]])</f>
        <v>10</v>
      </c>
    </row>
    <row r="175" spans="1:27" x14ac:dyDescent="0.35">
      <c r="A175" s="3">
        <v>1097</v>
      </c>
      <c r="B175" s="11">
        <v>44305</v>
      </c>
      <c r="C175" s="3">
        <v>11</v>
      </c>
      <c r="D175" t="s">
        <v>90</v>
      </c>
      <c r="E175" t="s">
        <v>87</v>
      </c>
      <c r="F175" t="s">
        <v>88</v>
      </c>
      <c r="G175" t="s">
        <v>89</v>
      </c>
      <c r="H175">
        <v>99999</v>
      </c>
      <c r="I175" t="s">
        <v>181</v>
      </c>
      <c r="J175" t="s">
        <v>126</v>
      </c>
      <c r="K175" t="s">
        <v>132</v>
      </c>
      <c r="L175" s="6"/>
      <c r="M175" t="s">
        <v>40</v>
      </c>
      <c r="N175" t="s">
        <v>86</v>
      </c>
      <c r="O175" t="s">
        <v>87</v>
      </c>
      <c r="P175" t="s">
        <v>88</v>
      </c>
      <c r="Q175" t="s">
        <v>89</v>
      </c>
      <c r="R175">
        <v>99999</v>
      </c>
      <c r="S175" t="s">
        <v>133</v>
      </c>
      <c r="U175" t="s">
        <v>75</v>
      </c>
      <c r="V175" t="s">
        <v>16</v>
      </c>
      <c r="W175" s="1">
        <v>2.99</v>
      </c>
      <c r="X175">
        <v>88</v>
      </c>
      <c r="Y175" s="1">
        <v>263.12</v>
      </c>
      <c r="Z175" s="1">
        <v>26.04888</v>
      </c>
      <c r="AA175">
        <f>DAY(TableauSource[[#This Row],[Date Cdme]])</f>
        <v>19</v>
      </c>
    </row>
    <row r="176" spans="1:27" x14ac:dyDescent="0.35">
      <c r="A176" s="3">
        <v>1109</v>
      </c>
      <c r="B176" s="11">
        <v>44327</v>
      </c>
      <c r="C176" s="3">
        <v>11</v>
      </c>
      <c r="D176" t="s">
        <v>90</v>
      </c>
      <c r="E176" t="s">
        <v>87</v>
      </c>
      <c r="F176" t="s">
        <v>88</v>
      </c>
      <c r="G176" t="s">
        <v>89</v>
      </c>
      <c r="H176">
        <v>99999</v>
      </c>
      <c r="I176" t="s">
        <v>181</v>
      </c>
      <c r="J176" t="s">
        <v>126</v>
      </c>
      <c r="K176" t="s">
        <v>132</v>
      </c>
      <c r="L176" s="6"/>
      <c r="M176" t="s">
        <v>40</v>
      </c>
      <c r="N176" t="s">
        <v>86</v>
      </c>
      <c r="O176" t="s">
        <v>87</v>
      </c>
      <c r="P176" t="s">
        <v>88</v>
      </c>
      <c r="Q176" t="s">
        <v>89</v>
      </c>
      <c r="R176">
        <v>99999</v>
      </c>
      <c r="S176" t="s">
        <v>133</v>
      </c>
      <c r="U176" t="s">
        <v>17</v>
      </c>
      <c r="V176" t="s">
        <v>18</v>
      </c>
      <c r="W176" s="1">
        <v>3.5</v>
      </c>
      <c r="X176">
        <v>44</v>
      </c>
      <c r="Y176" s="1">
        <v>154</v>
      </c>
      <c r="Z176" s="1">
        <v>15.246</v>
      </c>
      <c r="AA176">
        <f>DAY(TableauSource[[#This Row],[Date Cdme]])</f>
        <v>11</v>
      </c>
    </row>
    <row r="177" spans="1:27" x14ac:dyDescent="0.35">
      <c r="A177" s="3">
        <v>1110</v>
      </c>
      <c r="B177" s="11">
        <v>44336</v>
      </c>
      <c r="C177" s="3">
        <v>11</v>
      </c>
      <c r="D177" t="s">
        <v>90</v>
      </c>
      <c r="E177" t="s">
        <v>87</v>
      </c>
      <c r="F177" t="s">
        <v>88</v>
      </c>
      <c r="G177" t="s">
        <v>89</v>
      </c>
      <c r="H177">
        <v>99999</v>
      </c>
      <c r="I177" t="s">
        <v>181</v>
      </c>
      <c r="J177" t="s">
        <v>126</v>
      </c>
      <c r="K177" t="s">
        <v>132</v>
      </c>
      <c r="L177" s="6"/>
      <c r="M177" t="s">
        <v>40</v>
      </c>
      <c r="N177" t="s">
        <v>86</v>
      </c>
      <c r="O177" t="s">
        <v>87</v>
      </c>
      <c r="P177" t="s">
        <v>88</v>
      </c>
      <c r="Q177" t="s">
        <v>89</v>
      </c>
      <c r="R177">
        <v>99999</v>
      </c>
      <c r="S177" t="s">
        <v>133</v>
      </c>
      <c r="U177" t="s">
        <v>75</v>
      </c>
      <c r="V177" t="s">
        <v>16</v>
      </c>
      <c r="W177" s="1">
        <v>2.99</v>
      </c>
      <c r="X177">
        <v>77</v>
      </c>
      <c r="Y177" s="1">
        <v>230.23000000000002</v>
      </c>
      <c r="Z177" s="1">
        <v>23.023000000000003</v>
      </c>
      <c r="AA177">
        <f>DAY(TableauSource[[#This Row],[Date Cdme]])</f>
        <v>20</v>
      </c>
    </row>
    <row r="178" spans="1:27" x14ac:dyDescent="0.35">
      <c r="A178" s="3">
        <v>1200</v>
      </c>
      <c r="B178" s="11">
        <v>44406</v>
      </c>
      <c r="C178" s="3">
        <v>29</v>
      </c>
      <c r="D178" t="s">
        <v>47</v>
      </c>
      <c r="E178" t="s">
        <v>44</v>
      </c>
      <c r="F178" t="s">
        <v>45</v>
      </c>
      <c r="G178" t="s">
        <v>46</v>
      </c>
      <c r="H178">
        <v>99999</v>
      </c>
      <c r="I178" t="s">
        <v>173</v>
      </c>
      <c r="J178" t="s">
        <v>24</v>
      </c>
      <c r="K178" t="s">
        <v>129</v>
      </c>
      <c r="L178" s="6">
        <v>41851</v>
      </c>
      <c r="M178" t="s">
        <v>14</v>
      </c>
      <c r="N178" t="s">
        <v>43</v>
      </c>
      <c r="O178" t="s">
        <v>44</v>
      </c>
      <c r="P178" t="s">
        <v>45</v>
      </c>
      <c r="Q178" t="s">
        <v>46</v>
      </c>
      <c r="R178">
        <v>99999</v>
      </c>
      <c r="S178" t="s">
        <v>133</v>
      </c>
      <c r="T178" t="s">
        <v>148</v>
      </c>
      <c r="U178" t="s">
        <v>15</v>
      </c>
      <c r="V178" t="s">
        <v>16</v>
      </c>
      <c r="W178" s="1">
        <v>14</v>
      </c>
      <c r="X178">
        <v>23</v>
      </c>
      <c r="Y178" s="1">
        <v>322</v>
      </c>
      <c r="Z178" s="1">
        <v>30.912000000000003</v>
      </c>
      <c r="AA178">
        <f>DAY(TableauSource[[#This Row],[Date Cdme]])</f>
        <v>29</v>
      </c>
    </row>
    <row r="179" spans="1:27" x14ac:dyDescent="0.35">
      <c r="A179" s="3">
        <v>1201</v>
      </c>
      <c r="B179" s="11">
        <v>44383</v>
      </c>
      <c r="C179" s="3">
        <v>6</v>
      </c>
      <c r="D179" t="s">
        <v>61</v>
      </c>
      <c r="E179" t="s">
        <v>58</v>
      </c>
      <c r="F179" t="s">
        <v>59</v>
      </c>
      <c r="G179" t="s">
        <v>60</v>
      </c>
      <c r="H179">
        <v>99999</v>
      </c>
      <c r="I179" t="s">
        <v>182</v>
      </c>
      <c r="J179" t="s">
        <v>39</v>
      </c>
      <c r="K179" t="s">
        <v>131</v>
      </c>
      <c r="L179" s="6">
        <v>41828</v>
      </c>
      <c r="M179" t="s">
        <v>40</v>
      </c>
      <c r="N179" t="s">
        <v>57</v>
      </c>
      <c r="O179" t="s">
        <v>58</v>
      </c>
      <c r="P179" t="s">
        <v>59</v>
      </c>
      <c r="Q179" t="s">
        <v>60</v>
      </c>
      <c r="R179">
        <v>99999</v>
      </c>
      <c r="S179" t="s">
        <v>133</v>
      </c>
      <c r="T179" t="s">
        <v>148</v>
      </c>
      <c r="U179" t="s">
        <v>48</v>
      </c>
      <c r="V179" t="s">
        <v>49</v>
      </c>
      <c r="W179" s="1">
        <v>12.75</v>
      </c>
      <c r="X179">
        <v>76</v>
      </c>
      <c r="Y179" s="1">
        <v>969</v>
      </c>
      <c r="Z179" s="1">
        <v>97.869</v>
      </c>
      <c r="AA179">
        <f>DAY(TableauSource[[#This Row],[Date Cdme]])</f>
        <v>6</v>
      </c>
    </row>
    <row r="180" spans="1:27" x14ac:dyDescent="0.35">
      <c r="A180" s="3">
        <v>1094</v>
      </c>
      <c r="B180" s="11">
        <v>44302</v>
      </c>
      <c r="C180" s="3">
        <v>10</v>
      </c>
      <c r="D180" t="s">
        <v>74</v>
      </c>
      <c r="E180" t="s">
        <v>71</v>
      </c>
      <c r="F180" t="s">
        <v>72</v>
      </c>
      <c r="G180" t="s">
        <v>73</v>
      </c>
      <c r="H180">
        <v>99999</v>
      </c>
      <c r="I180" t="s">
        <v>171</v>
      </c>
      <c r="J180" t="s">
        <v>62</v>
      </c>
      <c r="K180" t="s">
        <v>130</v>
      </c>
      <c r="L180" s="6">
        <v>41741</v>
      </c>
      <c r="M180" t="s">
        <v>25</v>
      </c>
      <c r="N180" t="s">
        <v>70</v>
      </c>
      <c r="O180" t="s">
        <v>71</v>
      </c>
      <c r="P180" t="s">
        <v>72</v>
      </c>
      <c r="Q180" t="s">
        <v>73</v>
      </c>
      <c r="R180">
        <v>99999</v>
      </c>
      <c r="S180" t="s">
        <v>133</v>
      </c>
      <c r="U180" t="s">
        <v>84</v>
      </c>
      <c r="V180" t="s">
        <v>85</v>
      </c>
      <c r="W180" s="1">
        <v>22</v>
      </c>
      <c r="X180">
        <v>37</v>
      </c>
      <c r="Y180" s="1">
        <v>814</v>
      </c>
      <c r="Z180" s="1">
        <v>85.470000000000013</v>
      </c>
      <c r="AA180">
        <f>DAY(TableauSource[[#This Row],[Date Cdme]])</f>
        <v>16</v>
      </c>
    </row>
    <row r="181" spans="1:27" x14ac:dyDescent="0.35">
      <c r="A181" s="3">
        <v>1095</v>
      </c>
      <c r="B181" s="11">
        <v>44296</v>
      </c>
      <c r="C181" s="3">
        <v>10</v>
      </c>
      <c r="D181" t="s">
        <v>74</v>
      </c>
      <c r="E181" t="s">
        <v>71</v>
      </c>
      <c r="F181" t="s">
        <v>72</v>
      </c>
      <c r="G181" t="s">
        <v>73</v>
      </c>
      <c r="H181">
        <v>99999</v>
      </c>
      <c r="I181" t="s">
        <v>171</v>
      </c>
      <c r="J181" t="s">
        <v>62</v>
      </c>
      <c r="K181" t="s">
        <v>130</v>
      </c>
      <c r="L181" s="6">
        <v>41741</v>
      </c>
      <c r="M181" t="s">
        <v>25</v>
      </c>
      <c r="N181" t="s">
        <v>70</v>
      </c>
      <c r="O181" t="s">
        <v>71</v>
      </c>
      <c r="P181" t="s">
        <v>72</v>
      </c>
      <c r="Q181" t="s">
        <v>73</v>
      </c>
      <c r="R181">
        <v>99999</v>
      </c>
      <c r="S181" t="s">
        <v>133</v>
      </c>
      <c r="U181" t="s">
        <v>41</v>
      </c>
      <c r="V181" t="s">
        <v>42</v>
      </c>
      <c r="W181" s="1">
        <v>9.1999999999999993</v>
      </c>
      <c r="X181">
        <v>75</v>
      </c>
      <c r="Y181" s="1">
        <v>690</v>
      </c>
      <c r="Z181" s="1">
        <v>69</v>
      </c>
      <c r="AA181">
        <f>DAY(TableauSource[[#This Row],[Date Cdme]])</f>
        <v>10</v>
      </c>
    </row>
    <row r="182" spans="1:27" x14ac:dyDescent="0.35">
      <c r="A182" s="3">
        <v>1206</v>
      </c>
      <c r="B182" s="11">
        <v>44385</v>
      </c>
      <c r="C182" s="3">
        <v>8</v>
      </c>
      <c r="D182" t="s">
        <v>38</v>
      </c>
      <c r="E182" t="s">
        <v>35</v>
      </c>
      <c r="F182" t="s">
        <v>36</v>
      </c>
      <c r="G182" t="s">
        <v>37</v>
      </c>
      <c r="H182">
        <v>99999</v>
      </c>
      <c r="I182" t="s">
        <v>176</v>
      </c>
      <c r="J182" t="s">
        <v>81</v>
      </c>
      <c r="K182" t="s">
        <v>131</v>
      </c>
      <c r="L182" s="6">
        <v>41830</v>
      </c>
      <c r="M182" t="s">
        <v>40</v>
      </c>
      <c r="N182" t="s">
        <v>34</v>
      </c>
      <c r="O182" t="s">
        <v>35</v>
      </c>
      <c r="P182" t="s">
        <v>36</v>
      </c>
      <c r="Q182" t="s">
        <v>37</v>
      </c>
      <c r="R182">
        <v>99999</v>
      </c>
      <c r="S182" t="s">
        <v>133</v>
      </c>
      <c r="T182" t="s">
        <v>149</v>
      </c>
      <c r="U182" t="s">
        <v>106</v>
      </c>
      <c r="V182" t="s">
        <v>107</v>
      </c>
      <c r="W182" s="1">
        <v>34.799999999999997</v>
      </c>
      <c r="X182">
        <v>27</v>
      </c>
      <c r="Y182" s="1">
        <v>939.59999999999991</v>
      </c>
      <c r="Z182" s="1">
        <v>89.261999999999986</v>
      </c>
      <c r="AA182">
        <f>DAY(TableauSource[[#This Row],[Date Cdme]])</f>
        <v>8</v>
      </c>
    </row>
    <row r="183" spans="1:27" x14ac:dyDescent="0.35">
      <c r="A183" s="3">
        <v>1209</v>
      </c>
      <c r="B183" s="11">
        <v>44380</v>
      </c>
      <c r="C183" s="3">
        <v>3</v>
      </c>
      <c r="D183" t="s">
        <v>54</v>
      </c>
      <c r="E183" t="s">
        <v>51</v>
      </c>
      <c r="F183" t="s">
        <v>52</v>
      </c>
      <c r="G183" t="s">
        <v>53</v>
      </c>
      <c r="H183">
        <v>99999</v>
      </c>
      <c r="I183" t="s">
        <v>178</v>
      </c>
      <c r="J183" t="s">
        <v>31</v>
      </c>
      <c r="K183" t="s">
        <v>129</v>
      </c>
      <c r="L183" s="6">
        <v>41825</v>
      </c>
      <c r="M183" t="s">
        <v>14</v>
      </c>
      <c r="N183" t="s">
        <v>50</v>
      </c>
      <c r="O183" t="s">
        <v>51</v>
      </c>
      <c r="P183" t="s">
        <v>52</v>
      </c>
      <c r="Q183" t="s">
        <v>53</v>
      </c>
      <c r="R183">
        <v>99999</v>
      </c>
      <c r="S183" t="s">
        <v>133</v>
      </c>
      <c r="T183" t="s">
        <v>150</v>
      </c>
      <c r="U183" t="s">
        <v>121</v>
      </c>
      <c r="V183" t="s">
        <v>85</v>
      </c>
      <c r="W183" s="1">
        <v>10</v>
      </c>
      <c r="X183">
        <v>99</v>
      </c>
      <c r="Y183" s="1">
        <v>990</v>
      </c>
      <c r="Z183" s="1">
        <v>95.039999999999992</v>
      </c>
      <c r="AA183">
        <f>DAY(TableauSource[[#This Row],[Date Cdme]])</f>
        <v>3</v>
      </c>
    </row>
    <row r="184" spans="1:27" x14ac:dyDescent="0.35">
      <c r="A184" s="3">
        <v>1210</v>
      </c>
      <c r="B184" s="11">
        <v>44380</v>
      </c>
      <c r="C184" s="3">
        <v>3</v>
      </c>
      <c r="D184" t="s">
        <v>54</v>
      </c>
      <c r="E184" t="s">
        <v>51</v>
      </c>
      <c r="F184" t="s">
        <v>52</v>
      </c>
      <c r="G184" t="s">
        <v>53</v>
      </c>
      <c r="H184">
        <v>99999</v>
      </c>
      <c r="I184" t="s">
        <v>178</v>
      </c>
      <c r="J184" t="s">
        <v>31</v>
      </c>
      <c r="K184" t="s">
        <v>129</v>
      </c>
      <c r="L184" s="6">
        <v>41825</v>
      </c>
      <c r="M184" t="s">
        <v>14</v>
      </c>
      <c r="N184" t="s">
        <v>50</v>
      </c>
      <c r="O184" t="s">
        <v>51</v>
      </c>
      <c r="P184" t="s">
        <v>52</v>
      </c>
      <c r="Q184" t="s">
        <v>53</v>
      </c>
      <c r="R184">
        <v>99999</v>
      </c>
      <c r="S184" t="s">
        <v>133</v>
      </c>
      <c r="T184" t="s">
        <v>150</v>
      </c>
      <c r="U184" t="s">
        <v>63</v>
      </c>
      <c r="V184" t="s">
        <v>64</v>
      </c>
      <c r="W184" s="1">
        <v>40</v>
      </c>
      <c r="X184">
        <v>10</v>
      </c>
      <c r="Y184" s="1">
        <v>400</v>
      </c>
      <c r="Z184" s="1">
        <v>40</v>
      </c>
      <c r="AA184">
        <f>DAY(TableauSource[[#This Row],[Date Cdme]])</f>
        <v>3</v>
      </c>
    </row>
    <row r="185" spans="1:27" x14ac:dyDescent="0.35">
      <c r="A185" s="3">
        <v>1104</v>
      </c>
      <c r="B185" s="11">
        <v>44326</v>
      </c>
      <c r="C185" s="3">
        <v>10</v>
      </c>
      <c r="D185" t="s">
        <v>74</v>
      </c>
      <c r="E185" t="s">
        <v>71</v>
      </c>
      <c r="F185" t="s">
        <v>72</v>
      </c>
      <c r="G185" t="s">
        <v>73</v>
      </c>
      <c r="H185">
        <v>99999</v>
      </c>
      <c r="I185" t="s">
        <v>171</v>
      </c>
      <c r="J185" t="s">
        <v>62</v>
      </c>
      <c r="K185" t="s">
        <v>130</v>
      </c>
      <c r="L185" s="6">
        <v>41771</v>
      </c>
      <c r="M185" t="s">
        <v>14</v>
      </c>
      <c r="N185" t="s">
        <v>70</v>
      </c>
      <c r="O185" t="s">
        <v>71</v>
      </c>
      <c r="P185" t="s">
        <v>72</v>
      </c>
      <c r="Q185" t="s">
        <v>73</v>
      </c>
      <c r="R185">
        <v>99999</v>
      </c>
      <c r="S185" t="s">
        <v>133</v>
      </c>
      <c r="T185" t="s">
        <v>149</v>
      </c>
      <c r="U185" t="s">
        <v>75</v>
      </c>
      <c r="V185" t="s">
        <v>16</v>
      </c>
      <c r="W185" s="1">
        <v>2.99</v>
      </c>
      <c r="X185">
        <v>35</v>
      </c>
      <c r="Y185" s="1">
        <v>104.65</v>
      </c>
      <c r="Z185" s="1">
        <v>10.255700000000001</v>
      </c>
      <c r="AA185">
        <f>DAY(TableauSource[[#This Row],[Date Cdme]])</f>
        <v>10</v>
      </c>
    </row>
    <row r="186" spans="1:27" x14ac:dyDescent="0.35">
      <c r="A186" s="3">
        <v>1106</v>
      </c>
      <c r="B186" s="11">
        <v>44326</v>
      </c>
      <c r="C186" s="3">
        <v>10</v>
      </c>
      <c r="D186" t="s">
        <v>74</v>
      </c>
      <c r="E186" t="s">
        <v>71</v>
      </c>
      <c r="F186" t="s">
        <v>72</v>
      </c>
      <c r="G186" t="s">
        <v>73</v>
      </c>
      <c r="H186">
        <v>99999</v>
      </c>
      <c r="I186" t="s">
        <v>171</v>
      </c>
      <c r="J186" t="s">
        <v>62</v>
      </c>
      <c r="K186" t="s">
        <v>130</v>
      </c>
      <c r="L186" s="6">
        <v>41771</v>
      </c>
      <c r="M186" t="s">
        <v>25</v>
      </c>
      <c r="N186" t="s">
        <v>70</v>
      </c>
      <c r="O186" t="s">
        <v>71</v>
      </c>
      <c r="P186" t="s">
        <v>72</v>
      </c>
      <c r="Q186" t="s">
        <v>73</v>
      </c>
      <c r="R186">
        <v>99999</v>
      </c>
      <c r="S186" t="s">
        <v>133</v>
      </c>
      <c r="U186" t="s">
        <v>82</v>
      </c>
      <c r="V186" t="s">
        <v>83</v>
      </c>
      <c r="W186" s="1">
        <v>25</v>
      </c>
      <c r="X186">
        <v>52</v>
      </c>
      <c r="Y186" s="1">
        <v>1300</v>
      </c>
      <c r="Z186" s="1">
        <v>123.5</v>
      </c>
      <c r="AA186">
        <f>DAY(TableauSource[[#This Row],[Date Cdme]])</f>
        <v>10</v>
      </c>
    </row>
    <row r="187" spans="1:27" x14ac:dyDescent="0.35">
      <c r="A187" s="3">
        <v>1142</v>
      </c>
      <c r="B187" s="11">
        <v>44358</v>
      </c>
      <c r="C187" s="3">
        <v>11</v>
      </c>
      <c r="D187" t="s">
        <v>90</v>
      </c>
      <c r="E187" t="s">
        <v>87</v>
      </c>
      <c r="F187" t="s">
        <v>88</v>
      </c>
      <c r="G187" t="s">
        <v>89</v>
      </c>
      <c r="H187">
        <v>99999</v>
      </c>
      <c r="I187" t="s">
        <v>181</v>
      </c>
      <c r="J187" t="s">
        <v>126</v>
      </c>
      <c r="K187" t="s">
        <v>132</v>
      </c>
      <c r="L187" s="6"/>
      <c r="M187" t="s">
        <v>40</v>
      </c>
      <c r="N187" t="s">
        <v>86</v>
      </c>
      <c r="O187" t="s">
        <v>87</v>
      </c>
      <c r="P187" t="s">
        <v>88</v>
      </c>
      <c r="Q187" t="s">
        <v>89</v>
      </c>
      <c r="R187">
        <v>99999</v>
      </c>
      <c r="S187" t="s">
        <v>133</v>
      </c>
      <c r="U187" t="s">
        <v>17</v>
      </c>
      <c r="V187" t="s">
        <v>18</v>
      </c>
      <c r="W187" s="1">
        <v>3.5</v>
      </c>
      <c r="X187">
        <v>28</v>
      </c>
      <c r="Y187" s="1">
        <v>98</v>
      </c>
      <c r="Z187" s="1">
        <v>10.290000000000001</v>
      </c>
      <c r="AA187">
        <f>DAY(TableauSource[[#This Row],[Date Cdme]])</f>
        <v>11</v>
      </c>
    </row>
    <row r="188" spans="1:27" x14ac:dyDescent="0.35">
      <c r="A188" s="3">
        <v>1218</v>
      </c>
      <c r="B188" s="11">
        <v>44378</v>
      </c>
      <c r="C188" s="3">
        <v>1</v>
      </c>
      <c r="D188" t="s">
        <v>95</v>
      </c>
      <c r="E188" t="s">
        <v>92</v>
      </c>
      <c r="F188" t="s">
        <v>93</v>
      </c>
      <c r="G188" t="s">
        <v>94</v>
      </c>
      <c r="H188">
        <v>99999</v>
      </c>
      <c r="I188" t="s">
        <v>177</v>
      </c>
      <c r="J188" t="s">
        <v>81</v>
      </c>
      <c r="K188" t="s">
        <v>131</v>
      </c>
      <c r="L188" s="6"/>
      <c r="M188" t="s">
        <v>40</v>
      </c>
      <c r="N188" t="s">
        <v>91</v>
      </c>
      <c r="O188" t="s">
        <v>92</v>
      </c>
      <c r="P188" t="s">
        <v>93</v>
      </c>
      <c r="Q188" t="s">
        <v>94</v>
      </c>
      <c r="R188">
        <v>99999</v>
      </c>
      <c r="S188" t="s">
        <v>133</v>
      </c>
      <c r="U188" t="s">
        <v>96</v>
      </c>
      <c r="V188" t="s">
        <v>97</v>
      </c>
      <c r="W188" s="1">
        <v>18.399999999999999</v>
      </c>
      <c r="X188">
        <v>42</v>
      </c>
      <c r="Y188" s="1">
        <v>772.8</v>
      </c>
      <c r="Z188" s="1">
        <v>80.371200000000002</v>
      </c>
      <c r="AA188">
        <f>DAY(TableauSource[[#This Row],[Date Cdme]])</f>
        <v>1</v>
      </c>
    </row>
    <row r="189" spans="1:27" x14ac:dyDescent="0.35">
      <c r="A189" s="3">
        <v>1143</v>
      </c>
      <c r="B189" s="11">
        <v>44358</v>
      </c>
      <c r="C189" s="3">
        <v>11</v>
      </c>
      <c r="D189" t="s">
        <v>90</v>
      </c>
      <c r="E189" t="s">
        <v>87</v>
      </c>
      <c r="F189" t="s">
        <v>88</v>
      </c>
      <c r="G189" t="s">
        <v>89</v>
      </c>
      <c r="H189">
        <v>99999</v>
      </c>
      <c r="I189" t="s">
        <v>181</v>
      </c>
      <c r="J189" t="s">
        <v>126</v>
      </c>
      <c r="K189" t="s">
        <v>132</v>
      </c>
      <c r="L189" s="6"/>
      <c r="M189" t="s">
        <v>40</v>
      </c>
      <c r="N189" t="s">
        <v>86</v>
      </c>
      <c r="O189" t="s">
        <v>87</v>
      </c>
      <c r="P189" t="s">
        <v>88</v>
      </c>
      <c r="Q189" t="s">
        <v>89</v>
      </c>
      <c r="R189">
        <v>99999</v>
      </c>
      <c r="S189" t="s">
        <v>133</v>
      </c>
      <c r="U189" t="s">
        <v>75</v>
      </c>
      <c r="V189" t="s">
        <v>16</v>
      </c>
      <c r="W189" s="1">
        <v>2.99</v>
      </c>
      <c r="X189">
        <v>60</v>
      </c>
      <c r="Y189" s="1">
        <v>179.4</v>
      </c>
      <c r="Z189" s="1">
        <v>17.581200000000003</v>
      </c>
      <c r="AA189">
        <f>DAY(TableauSource[[#This Row],[Date Cdme]])</f>
        <v>11</v>
      </c>
    </row>
    <row r="190" spans="1:27" x14ac:dyDescent="0.35">
      <c r="A190" s="3">
        <v>1220</v>
      </c>
      <c r="B190" s="11">
        <v>44386</v>
      </c>
      <c r="C190" s="3">
        <v>9</v>
      </c>
      <c r="D190" t="s">
        <v>102</v>
      </c>
      <c r="E190" t="s">
        <v>99</v>
      </c>
      <c r="F190" t="s">
        <v>100</v>
      </c>
      <c r="G190" t="s">
        <v>101</v>
      </c>
      <c r="H190">
        <v>99999</v>
      </c>
      <c r="I190" t="s">
        <v>180</v>
      </c>
      <c r="J190" t="s">
        <v>103</v>
      </c>
      <c r="K190" t="s">
        <v>129</v>
      </c>
      <c r="L190" s="6">
        <v>41831</v>
      </c>
      <c r="M190" t="s">
        <v>25</v>
      </c>
      <c r="N190" t="s">
        <v>98</v>
      </c>
      <c r="O190" t="s">
        <v>99</v>
      </c>
      <c r="P190" t="s">
        <v>100</v>
      </c>
      <c r="Q190" t="s">
        <v>101</v>
      </c>
      <c r="R190">
        <v>99999</v>
      </c>
      <c r="S190" t="s">
        <v>133</v>
      </c>
      <c r="T190" t="s">
        <v>148</v>
      </c>
      <c r="U190" t="s">
        <v>55</v>
      </c>
      <c r="V190" t="s">
        <v>56</v>
      </c>
      <c r="W190" s="1">
        <v>9.65</v>
      </c>
      <c r="X190">
        <v>90</v>
      </c>
      <c r="Y190" s="1">
        <v>868.5</v>
      </c>
      <c r="Z190" s="1">
        <v>83.376000000000005</v>
      </c>
      <c r="AA190">
        <f>DAY(TableauSource[[#This Row],[Date Cdme]])</f>
        <v>9</v>
      </c>
    </row>
    <row r="191" spans="1:27" x14ac:dyDescent="0.35">
      <c r="A191" s="3">
        <v>1221</v>
      </c>
      <c r="B191" s="11">
        <v>44383</v>
      </c>
      <c r="C191" s="3">
        <v>6</v>
      </c>
      <c r="D191" t="s">
        <v>61</v>
      </c>
      <c r="E191" t="s">
        <v>58</v>
      </c>
      <c r="F191" t="s">
        <v>59</v>
      </c>
      <c r="G191" t="s">
        <v>60</v>
      </c>
      <c r="H191">
        <v>99999</v>
      </c>
      <c r="I191" t="s">
        <v>182</v>
      </c>
      <c r="J191" t="s">
        <v>39</v>
      </c>
      <c r="K191" t="s">
        <v>131</v>
      </c>
      <c r="L191" s="6">
        <v>41828</v>
      </c>
      <c r="M191" t="s">
        <v>14</v>
      </c>
      <c r="N191" t="s">
        <v>57</v>
      </c>
      <c r="O191" t="s">
        <v>58</v>
      </c>
      <c r="P191" t="s">
        <v>59</v>
      </c>
      <c r="Q191" t="s">
        <v>60</v>
      </c>
      <c r="R191">
        <v>99999</v>
      </c>
      <c r="S191" t="s">
        <v>133</v>
      </c>
      <c r="T191" t="s">
        <v>149</v>
      </c>
      <c r="U191" t="s">
        <v>48</v>
      </c>
      <c r="V191" t="s">
        <v>49</v>
      </c>
      <c r="W191" s="1">
        <v>12.75</v>
      </c>
      <c r="X191">
        <v>28</v>
      </c>
      <c r="Y191" s="1">
        <v>357</v>
      </c>
      <c r="Z191" s="1">
        <v>35.700000000000003</v>
      </c>
      <c r="AA191">
        <f>DAY(TableauSource[[#This Row],[Date Cdme]])</f>
        <v>6</v>
      </c>
    </row>
    <row r="192" spans="1:27" x14ac:dyDescent="0.35">
      <c r="A192" s="3">
        <v>1175</v>
      </c>
      <c r="B192" s="11">
        <v>44358</v>
      </c>
      <c r="C192" s="3">
        <v>11</v>
      </c>
      <c r="D192" t="s">
        <v>90</v>
      </c>
      <c r="E192" t="s">
        <v>87</v>
      </c>
      <c r="F192" t="s">
        <v>88</v>
      </c>
      <c r="G192" t="s">
        <v>89</v>
      </c>
      <c r="H192">
        <v>99999</v>
      </c>
      <c r="I192" t="s">
        <v>181</v>
      </c>
      <c r="J192" t="s">
        <v>126</v>
      </c>
      <c r="K192" t="s">
        <v>132</v>
      </c>
      <c r="L192" s="6"/>
      <c r="M192" t="s">
        <v>40</v>
      </c>
      <c r="N192" t="s">
        <v>86</v>
      </c>
      <c r="O192" t="s">
        <v>87</v>
      </c>
      <c r="P192" t="s">
        <v>88</v>
      </c>
      <c r="Q192" t="s">
        <v>89</v>
      </c>
      <c r="R192">
        <v>99999</v>
      </c>
      <c r="S192" t="s">
        <v>133</v>
      </c>
      <c r="U192" t="s">
        <v>63</v>
      </c>
      <c r="V192" t="s">
        <v>64</v>
      </c>
      <c r="W192" s="1">
        <v>40</v>
      </c>
      <c r="X192">
        <v>27</v>
      </c>
      <c r="Y192" s="1">
        <v>1080</v>
      </c>
      <c r="Z192" s="1">
        <v>111.24000000000001</v>
      </c>
      <c r="AA192">
        <f>DAY(TableauSource[[#This Row],[Date Cdme]])</f>
        <v>11</v>
      </c>
    </row>
    <row r="193" spans="1:27" x14ac:dyDescent="0.35">
      <c r="A193" s="3">
        <v>1223</v>
      </c>
      <c r="B193" s="11">
        <v>44416</v>
      </c>
      <c r="C193" s="3">
        <v>8</v>
      </c>
      <c r="D193" t="s">
        <v>38</v>
      </c>
      <c r="E193" t="s">
        <v>35</v>
      </c>
      <c r="F193" t="s">
        <v>36</v>
      </c>
      <c r="G193" t="s">
        <v>37</v>
      </c>
      <c r="H193">
        <v>99999</v>
      </c>
      <c r="I193" t="s">
        <v>176</v>
      </c>
      <c r="J193" t="s">
        <v>81</v>
      </c>
      <c r="K193" t="s">
        <v>131</v>
      </c>
      <c r="L193" s="6">
        <v>41861</v>
      </c>
      <c r="M193" t="s">
        <v>40</v>
      </c>
      <c r="N193" t="s">
        <v>34</v>
      </c>
      <c r="O193" t="s">
        <v>35</v>
      </c>
      <c r="P193" t="s">
        <v>36</v>
      </c>
      <c r="Q193" t="s">
        <v>37</v>
      </c>
      <c r="R193">
        <v>99999</v>
      </c>
      <c r="S193" t="s">
        <v>133</v>
      </c>
      <c r="T193" t="s">
        <v>148</v>
      </c>
      <c r="U193" t="s">
        <v>48</v>
      </c>
      <c r="V193" t="s">
        <v>49</v>
      </c>
      <c r="W193" s="1">
        <v>12.75</v>
      </c>
      <c r="X193">
        <v>57</v>
      </c>
      <c r="Y193" s="1">
        <v>726.75</v>
      </c>
      <c r="Z193" s="1">
        <v>69.768000000000001</v>
      </c>
      <c r="AA193">
        <f>DAY(TableauSource[[#This Row],[Date Cdme]])</f>
        <v>8</v>
      </c>
    </row>
    <row r="194" spans="1:27" x14ac:dyDescent="0.35">
      <c r="A194" s="3">
        <v>1107</v>
      </c>
      <c r="B194" s="11">
        <v>44337</v>
      </c>
      <c r="C194" s="3">
        <v>10</v>
      </c>
      <c r="D194" t="s">
        <v>74</v>
      </c>
      <c r="E194" t="s">
        <v>71</v>
      </c>
      <c r="F194" t="s">
        <v>72</v>
      </c>
      <c r="G194" t="s">
        <v>73</v>
      </c>
      <c r="H194">
        <v>99999</v>
      </c>
      <c r="I194" t="s">
        <v>171</v>
      </c>
      <c r="J194" t="s">
        <v>62</v>
      </c>
      <c r="K194" t="s">
        <v>130</v>
      </c>
      <c r="L194" s="6">
        <v>41771</v>
      </c>
      <c r="M194" t="s">
        <v>25</v>
      </c>
      <c r="N194" t="s">
        <v>70</v>
      </c>
      <c r="O194" t="s">
        <v>71</v>
      </c>
      <c r="P194" t="s">
        <v>72</v>
      </c>
      <c r="Q194" t="s">
        <v>73</v>
      </c>
      <c r="R194">
        <v>99999</v>
      </c>
      <c r="S194" t="s">
        <v>133</v>
      </c>
      <c r="U194" t="s">
        <v>84</v>
      </c>
      <c r="V194" t="s">
        <v>85</v>
      </c>
      <c r="W194" s="1">
        <v>22</v>
      </c>
      <c r="X194">
        <v>30</v>
      </c>
      <c r="Y194" s="1">
        <v>660</v>
      </c>
      <c r="Z194" s="1">
        <v>67.320000000000007</v>
      </c>
      <c r="AA194">
        <f>DAY(TableauSource[[#This Row],[Date Cdme]])</f>
        <v>21</v>
      </c>
    </row>
    <row r="195" spans="1:27" x14ac:dyDescent="0.35">
      <c r="A195" s="3">
        <v>1225</v>
      </c>
      <c r="B195" s="11">
        <v>44415</v>
      </c>
      <c r="C195" s="3">
        <v>7</v>
      </c>
      <c r="D195" t="s">
        <v>80</v>
      </c>
      <c r="E195" t="s">
        <v>77</v>
      </c>
      <c r="F195" t="s">
        <v>78</v>
      </c>
      <c r="G195" t="s">
        <v>79</v>
      </c>
      <c r="H195">
        <v>99999</v>
      </c>
      <c r="I195" t="s">
        <v>177</v>
      </c>
      <c r="J195" t="s">
        <v>81</v>
      </c>
      <c r="K195" t="s">
        <v>131</v>
      </c>
      <c r="L195" s="6"/>
      <c r="N195" t="s">
        <v>76</v>
      </c>
      <c r="O195" t="s">
        <v>77</v>
      </c>
      <c r="P195" t="s">
        <v>78</v>
      </c>
      <c r="Q195" t="s">
        <v>79</v>
      </c>
      <c r="R195">
        <v>99999</v>
      </c>
      <c r="S195" t="s">
        <v>133</v>
      </c>
      <c r="U195" t="s">
        <v>33</v>
      </c>
      <c r="V195" t="s">
        <v>16</v>
      </c>
      <c r="W195" s="1">
        <v>46</v>
      </c>
      <c r="X195">
        <v>86</v>
      </c>
      <c r="Y195" s="1">
        <v>3956</v>
      </c>
      <c r="Z195" s="1">
        <v>399.55600000000004</v>
      </c>
      <c r="AA195">
        <f>DAY(TableauSource[[#This Row],[Date Cdme]])</f>
        <v>7</v>
      </c>
    </row>
    <row r="196" spans="1:27" x14ac:dyDescent="0.35">
      <c r="A196" s="3">
        <v>1108</v>
      </c>
      <c r="B196" s="11">
        <v>44338</v>
      </c>
      <c r="C196" s="3">
        <v>10</v>
      </c>
      <c r="D196" t="s">
        <v>74</v>
      </c>
      <c r="E196" t="s">
        <v>71</v>
      </c>
      <c r="F196" t="s">
        <v>72</v>
      </c>
      <c r="G196" t="s">
        <v>73</v>
      </c>
      <c r="H196">
        <v>99999</v>
      </c>
      <c r="I196" t="s">
        <v>171</v>
      </c>
      <c r="J196" t="s">
        <v>62</v>
      </c>
      <c r="K196" t="s">
        <v>130</v>
      </c>
      <c r="L196" s="6">
        <v>41771</v>
      </c>
      <c r="M196" t="s">
        <v>25</v>
      </c>
      <c r="N196" t="s">
        <v>70</v>
      </c>
      <c r="O196" t="s">
        <v>71</v>
      </c>
      <c r="P196" t="s">
        <v>72</v>
      </c>
      <c r="Q196" t="s">
        <v>73</v>
      </c>
      <c r="R196">
        <v>99999</v>
      </c>
      <c r="S196" t="s">
        <v>133</v>
      </c>
      <c r="U196" t="s">
        <v>41</v>
      </c>
      <c r="V196" t="s">
        <v>42</v>
      </c>
      <c r="W196" s="1">
        <v>9.1999999999999993</v>
      </c>
      <c r="X196">
        <v>41</v>
      </c>
      <c r="Y196" s="1">
        <v>377.2</v>
      </c>
      <c r="Z196" s="1">
        <v>38.474400000000003</v>
      </c>
      <c r="AA196">
        <f>DAY(TableauSource[[#This Row],[Date Cdme]])</f>
        <v>22</v>
      </c>
    </row>
    <row r="197" spans="1:27" x14ac:dyDescent="0.35">
      <c r="A197" s="3">
        <v>1139</v>
      </c>
      <c r="B197" s="11">
        <v>44357</v>
      </c>
      <c r="C197" s="3">
        <v>10</v>
      </c>
      <c r="D197" t="s">
        <v>74</v>
      </c>
      <c r="E197" t="s">
        <v>71</v>
      </c>
      <c r="F197" t="s">
        <v>72</v>
      </c>
      <c r="G197" t="s">
        <v>73</v>
      </c>
      <c r="H197">
        <v>99999</v>
      </c>
      <c r="I197" t="s">
        <v>171</v>
      </c>
      <c r="J197" t="s">
        <v>62</v>
      </c>
      <c r="K197" t="s">
        <v>130</v>
      </c>
      <c r="L197" s="6">
        <v>41802</v>
      </c>
      <c r="M197" t="s">
        <v>25</v>
      </c>
      <c r="N197" t="s">
        <v>70</v>
      </c>
      <c r="O197" t="s">
        <v>71</v>
      </c>
      <c r="P197" t="s">
        <v>72</v>
      </c>
      <c r="Q197" t="s">
        <v>73</v>
      </c>
      <c r="R197">
        <v>99999</v>
      </c>
      <c r="S197" t="s">
        <v>133</v>
      </c>
      <c r="U197" t="s">
        <v>82</v>
      </c>
      <c r="V197" t="s">
        <v>83</v>
      </c>
      <c r="W197" s="1">
        <v>25</v>
      </c>
      <c r="X197">
        <v>40</v>
      </c>
      <c r="Y197" s="1">
        <v>1000</v>
      </c>
      <c r="Z197" s="1">
        <v>105</v>
      </c>
      <c r="AA197">
        <f>DAY(TableauSource[[#This Row],[Date Cdme]])</f>
        <v>10</v>
      </c>
    </row>
    <row r="198" spans="1:27" x14ac:dyDescent="0.35">
      <c r="A198" s="3">
        <v>1140</v>
      </c>
      <c r="B198" s="11">
        <v>44374</v>
      </c>
      <c r="C198" s="3">
        <v>10</v>
      </c>
      <c r="D198" t="s">
        <v>74</v>
      </c>
      <c r="E198" t="s">
        <v>71</v>
      </c>
      <c r="F198" t="s">
        <v>72</v>
      </c>
      <c r="G198" t="s">
        <v>73</v>
      </c>
      <c r="H198">
        <v>99999</v>
      </c>
      <c r="I198" t="s">
        <v>171</v>
      </c>
      <c r="J198" t="s">
        <v>62</v>
      </c>
      <c r="K198" t="s">
        <v>130</v>
      </c>
      <c r="L198" s="6">
        <v>41802</v>
      </c>
      <c r="M198" t="s">
        <v>25</v>
      </c>
      <c r="N198" t="s">
        <v>70</v>
      </c>
      <c r="O198" t="s">
        <v>71</v>
      </c>
      <c r="P198" t="s">
        <v>72</v>
      </c>
      <c r="Q198" t="s">
        <v>73</v>
      </c>
      <c r="R198">
        <v>99999</v>
      </c>
      <c r="S198" t="s">
        <v>133</v>
      </c>
      <c r="U198" t="s">
        <v>84</v>
      </c>
      <c r="V198" t="s">
        <v>85</v>
      </c>
      <c r="W198" s="1">
        <v>22</v>
      </c>
      <c r="X198">
        <v>80</v>
      </c>
      <c r="Y198" s="1">
        <v>1760</v>
      </c>
      <c r="Z198" s="1">
        <v>172.48</v>
      </c>
      <c r="AA198">
        <f>DAY(TableauSource[[#This Row],[Date Cdme]])</f>
        <v>27</v>
      </c>
    </row>
    <row r="199" spans="1:27" x14ac:dyDescent="0.35">
      <c r="A199" s="3">
        <v>1217</v>
      </c>
      <c r="B199" s="11">
        <v>44388</v>
      </c>
      <c r="C199" s="3">
        <v>11</v>
      </c>
      <c r="D199" t="s">
        <v>90</v>
      </c>
      <c r="E199" t="s">
        <v>87</v>
      </c>
      <c r="F199" t="s">
        <v>88</v>
      </c>
      <c r="G199" t="s">
        <v>89</v>
      </c>
      <c r="H199">
        <v>99999</v>
      </c>
      <c r="I199" t="s">
        <v>181</v>
      </c>
      <c r="J199" t="s">
        <v>126</v>
      </c>
      <c r="K199" t="s">
        <v>132</v>
      </c>
      <c r="L199" s="6"/>
      <c r="M199" t="s">
        <v>40</v>
      </c>
      <c r="N199" t="s">
        <v>86</v>
      </c>
      <c r="O199" t="s">
        <v>87</v>
      </c>
      <c r="P199" t="s">
        <v>88</v>
      </c>
      <c r="Q199" t="s">
        <v>89</v>
      </c>
      <c r="R199">
        <v>99999</v>
      </c>
      <c r="S199" t="s">
        <v>133</v>
      </c>
      <c r="U199" t="s">
        <v>63</v>
      </c>
      <c r="V199" t="s">
        <v>64</v>
      </c>
      <c r="W199" s="1">
        <v>40</v>
      </c>
      <c r="X199">
        <v>97</v>
      </c>
      <c r="Y199" s="1">
        <v>3880</v>
      </c>
      <c r="Z199" s="1">
        <v>380.24</v>
      </c>
      <c r="AA199">
        <f>DAY(TableauSource[[#This Row],[Date Cdme]])</f>
        <v>11</v>
      </c>
    </row>
    <row r="200" spans="1:27" x14ac:dyDescent="0.35">
      <c r="A200" s="3">
        <v>1229</v>
      </c>
      <c r="B200" s="11">
        <v>44419</v>
      </c>
      <c r="C200" s="3">
        <v>11</v>
      </c>
      <c r="D200" t="s">
        <v>90</v>
      </c>
      <c r="E200" t="s">
        <v>87</v>
      </c>
      <c r="F200" t="s">
        <v>88</v>
      </c>
      <c r="G200" t="s">
        <v>89</v>
      </c>
      <c r="H200">
        <v>99999</v>
      </c>
      <c r="I200" t="s">
        <v>181</v>
      </c>
      <c r="J200" t="s">
        <v>126</v>
      </c>
      <c r="K200" t="s">
        <v>132</v>
      </c>
      <c r="L200" s="6"/>
      <c r="M200" t="s">
        <v>40</v>
      </c>
      <c r="N200" t="s">
        <v>86</v>
      </c>
      <c r="O200" t="s">
        <v>87</v>
      </c>
      <c r="P200" t="s">
        <v>88</v>
      </c>
      <c r="Q200" t="s">
        <v>89</v>
      </c>
      <c r="R200">
        <v>99999</v>
      </c>
      <c r="S200" t="s">
        <v>133</v>
      </c>
      <c r="U200" t="s">
        <v>17</v>
      </c>
      <c r="V200" t="s">
        <v>18</v>
      </c>
      <c r="W200" s="1">
        <v>3.5</v>
      </c>
      <c r="X200">
        <v>31</v>
      </c>
      <c r="Y200" s="1">
        <v>108.5</v>
      </c>
      <c r="Z200" s="1">
        <v>10.850000000000001</v>
      </c>
      <c r="AA200">
        <f>DAY(TableauSource[[#This Row],[Date Cdme]])</f>
        <v>11</v>
      </c>
    </row>
    <row r="201" spans="1:27" x14ac:dyDescent="0.35">
      <c r="A201" s="3">
        <v>1231</v>
      </c>
      <c r="B201" s="11">
        <v>44409</v>
      </c>
      <c r="C201" s="3">
        <v>1</v>
      </c>
      <c r="D201" t="s">
        <v>95</v>
      </c>
      <c r="E201" t="s">
        <v>92</v>
      </c>
      <c r="F201" t="s">
        <v>93</v>
      </c>
      <c r="G201" t="s">
        <v>94</v>
      </c>
      <c r="H201">
        <v>99999</v>
      </c>
      <c r="I201" t="s">
        <v>177</v>
      </c>
      <c r="J201" t="s">
        <v>81</v>
      </c>
      <c r="K201" t="s">
        <v>131</v>
      </c>
      <c r="L201" s="6"/>
      <c r="N201" t="s">
        <v>91</v>
      </c>
      <c r="O201" t="s">
        <v>92</v>
      </c>
      <c r="P201" t="s">
        <v>93</v>
      </c>
      <c r="Q201" t="s">
        <v>94</v>
      </c>
      <c r="R201">
        <v>99999</v>
      </c>
      <c r="S201" t="s">
        <v>133</v>
      </c>
      <c r="U201" t="s">
        <v>32</v>
      </c>
      <c r="V201" t="s">
        <v>16</v>
      </c>
      <c r="W201" s="1">
        <v>18</v>
      </c>
      <c r="X201">
        <v>91</v>
      </c>
      <c r="Y201" s="1">
        <v>1638</v>
      </c>
      <c r="Z201" s="1">
        <v>158.886</v>
      </c>
      <c r="AA201">
        <f>DAY(TableauSource[[#This Row],[Date Cdme]])</f>
        <v>1</v>
      </c>
    </row>
    <row r="202" spans="1:27" x14ac:dyDescent="0.35">
      <c r="A202" s="3">
        <v>1232</v>
      </c>
      <c r="B202" s="11">
        <v>44409</v>
      </c>
      <c r="C202" s="3">
        <v>1</v>
      </c>
      <c r="D202" t="s">
        <v>95</v>
      </c>
      <c r="E202" t="s">
        <v>92</v>
      </c>
      <c r="F202" t="s">
        <v>93</v>
      </c>
      <c r="G202" t="s">
        <v>94</v>
      </c>
      <c r="H202">
        <v>99999</v>
      </c>
      <c r="I202" t="s">
        <v>177</v>
      </c>
      <c r="J202" t="s">
        <v>81</v>
      </c>
      <c r="K202" t="s">
        <v>131</v>
      </c>
      <c r="L202" s="6"/>
      <c r="N202" t="s">
        <v>91</v>
      </c>
      <c r="O202" t="s">
        <v>92</v>
      </c>
      <c r="P202" t="s">
        <v>93</v>
      </c>
      <c r="Q202" t="s">
        <v>94</v>
      </c>
      <c r="R202">
        <v>99999</v>
      </c>
      <c r="S202" t="s">
        <v>133</v>
      </c>
      <c r="U202" t="s">
        <v>33</v>
      </c>
      <c r="V202" t="s">
        <v>16</v>
      </c>
      <c r="W202" s="1">
        <v>46</v>
      </c>
      <c r="X202">
        <v>14</v>
      </c>
      <c r="Y202" s="1">
        <v>644</v>
      </c>
      <c r="Z202" s="1">
        <v>63.756000000000007</v>
      </c>
      <c r="AA202">
        <f>DAY(TableauSource[[#This Row],[Date Cdme]])</f>
        <v>1</v>
      </c>
    </row>
    <row r="203" spans="1:27" x14ac:dyDescent="0.35">
      <c r="A203" s="3">
        <v>1233</v>
      </c>
      <c r="B203" s="11">
        <v>44409</v>
      </c>
      <c r="C203" s="3">
        <v>1</v>
      </c>
      <c r="D203" t="s">
        <v>95</v>
      </c>
      <c r="E203" t="s">
        <v>92</v>
      </c>
      <c r="F203" t="s">
        <v>93</v>
      </c>
      <c r="G203" t="s">
        <v>94</v>
      </c>
      <c r="H203">
        <v>99999</v>
      </c>
      <c r="I203" t="s">
        <v>177</v>
      </c>
      <c r="J203" t="s">
        <v>81</v>
      </c>
      <c r="K203" t="s">
        <v>131</v>
      </c>
      <c r="L203" s="6"/>
      <c r="N203" t="s">
        <v>91</v>
      </c>
      <c r="O203" t="s">
        <v>92</v>
      </c>
      <c r="P203" t="s">
        <v>93</v>
      </c>
      <c r="Q203" t="s">
        <v>94</v>
      </c>
      <c r="R203">
        <v>99999</v>
      </c>
      <c r="S203" t="s">
        <v>133</v>
      </c>
      <c r="U203" t="s">
        <v>75</v>
      </c>
      <c r="V203" t="s">
        <v>16</v>
      </c>
      <c r="W203" s="1">
        <v>2.99</v>
      </c>
      <c r="X203">
        <v>44</v>
      </c>
      <c r="Y203" s="1">
        <v>131.56</v>
      </c>
      <c r="Z203" s="1">
        <v>13.287560000000001</v>
      </c>
      <c r="AA203">
        <f>DAY(TableauSource[[#This Row],[Date Cdme]])</f>
        <v>1</v>
      </c>
    </row>
    <row r="204" spans="1:27" x14ac:dyDescent="0.35">
      <c r="A204" s="3">
        <v>1230</v>
      </c>
      <c r="B204" s="11">
        <v>44439</v>
      </c>
      <c r="C204" s="3">
        <v>11</v>
      </c>
      <c r="D204" t="s">
        <v>90</v>
      </c>
      <c r="E204" t="s">
        <v>87</v>
      </c>
      <c r="F204" t="s">
        <v>88</v>
      </c>
      <c r="G204" t="s">
        <v>89</v>
      </c>
      <c r="H204">
        <v>99999</v>
      </c>
      <c r="I204" t="s">
        <v>181</v>
      </c>
      <c r="J204" t="s">
        <v>126</v>
      </c>
      <c r="K204" t="s">
        <v>132</v>
      </c>
      <c r="L204" s="6"/>
      <c r="M204" t="s">
        <v>40</v>
      </c>
      <c r="N204" t="s">
        <v>86</v>
      </c>
      <c r="O204" t="s">
        <v>87</v>
      </c>
      <c r="P204" t="s">
        <v>88</v>
      </c>
      <c r="Q204" t="s">
        <v>89</v>
      </c>
      <c r="R204">
        <v>99999</v>
      </c>
      <c r="S204" t="s">
        <v>133</v>
      </c>
      <c r="U204" t="s">
        <v>75</v>
      </c>
      <c r="V204" t="s">
        <v>16</v>
      </c>
      <c r="W204" s="1">
        <v>2.99</v>
      </c>
      <c r="X204">
        <v>52</v>
      </c>
      <c r="Y204" s="1">
        <v>155.48000000000002</v>
      </c>
      <c r="Z204" s="1">
        <v>16.014440000000004</v>
      </c>
      <c r="AA204">
        <f>DAY(TableauSource[[#This Row],[Date Cdme]])</f>
        <v>31</v>
      </c>
    </row>
    <row r="205" spans="1:27" x14ac:dyDescent="0.35">
      <c r="A205" s="3">
        <v>1251</v>
      </c>
      <c r="B205" s="11">
        <v>44450</v>
      </c>
      <c r="C205" s="3">
        <v>11</v>
      </c>
      <c r="D205" t="s">
        <v>90</v>
      </c>
      <c r="E205" t="s">
        <v>87</v>
      </c>
      <c r="F205" t="s">
        <v>88</v>
      </c>
      <c r="G205" t="s">
        <v>89</v>
      </c>
      <c r="H205">
        <v>99999</v>
      </c>
      <c r="I205" t="s">
        <v>181</v>
      </c>
      <c r="J205" t="s">
        <v>126</v>
      </c>
      <c r="K205" t="s">
        <v>132</v>
      </c>
      <c r="L205" s="6"/>
      <c r="M205" t="s">
        <v>40</v>
      </c>
      <c r="N205" t="s">
        <v>86</v>
      </c>
      <c r="O205" t="s">
        <v>87</v>
      </c>
      <c r="P205" t="s">
        <v>88</v>
      </c>
      <c r="Q205" t="s">
        <v>89</v>
      </c>
      <c r="R205">
        <v>99999</v>
      </c>
      <c r="S205" t="s">
        <v>133</v>
      </c>
      <c r="U205" t="s">
        <v>17</v>
      </c>
      <c r="V205" t="s">
        <v>18</v>
      </c>
      <c r="W205" s="1">
        <v>3.5</v>
      </c>
      <c r="X205">
        <v>91</v>
      </c>
      <c r="Y205" s="1">
        <v>318.5</v>
      </c>
      <c r="Z205" s="1">
        <v>31.213000000000001</v>
      </c>
      <c r="AA205">
        <f>DAY(TableauSource[[#This Row],[Date Cdme]])</f>
        <v>11</v>
      </c>
    </row>
    <row r="206" spans="1:27" x14ac:dyDescent="0.35">
      <c r="A206" s="3">
        <v>1236</v>
      </c>
      <c r="B206" s="11">
        <v>44417</v>
      </c>
      <c r="C206" s="3">
        <v>9</v>
      </c>
      <c r="D206" t="s">
        <v>102</v>
      </c>
      <c r="E206" t="s">
        <v>99</v>
      </c>
      <c r="F206" t="s">
        <v>100</v>
      </c>
      <c r="G206" t="s">
        <v>101</v>
      </c>
      <c r="H206">
        <v>99999</v>
      </c>
      <c r="I206" t="s">
        <v>180</v>
      </c>
      <c r="J206" t="s">
        <v>103</v>
      </c>
      <c r="K206" t="s">
        <v>129</v>
      </c>
      <c r="L206" s="6">
        <v>41862</v>
      </c>
      <c r="M206" t="s">
        <v>25</v>
      </c>
      <c r="N206" t="s">
        <v>98</v>
      </c>
      <c r="O206" t="s">
        <v>99</v>
      </c>
      <c r="P206" t="s">
        <v>100</v>
      </c>
      <c r="Q206" t="s">
        <v>101</v>
      </c>
      <c r="R206">
        <v>99999</v>
      </c>
      <c r="S206" t="s">
        <v>133</v>
      </c>
      <c r="T206" t="s">
        <v>148</v>
      </c>
      <c r="U206" t="s">
        <v>104</v>
      </c>
      <c r="V206" t="s">
        <v>105</v>
      </c>
      <c r="W206" s="1">
        <v>19.5</v>
      </c>
      <c r="X206">
        <v>66</v>
      </c>
      <c r="Y206" s="1">
        <v>1287</v>
      </c>
      <c r="Z206" s="1">
        <v>132.56100000000001</v>
      </c>
      <c r="AA206">
        <f>DAY(TableauSource[[#This Row],[Date Cdme]])</f>
        <v>9</v>
      </c>
    </row>
    <row r="207" spans="1:27" x14ac:dyDescent="0.35">
      <c r="A207" s="3">
        <v>1237</v>
      </c>
      <c r="B207" s="11">
        <v>44417</v>
      </c>
      <c r="C207" s="3">
        <v>9</v>
      </c>
      <c r="D207" t="s">
        <v>102</v>
      </c>
      <c r="E207" t="s">
        <v>99</v>
      </c>
      <c r="F207" t="s">
        <v>100</v>
      </c>
      <c r="G207" t="s">
        <v>101</v>
      </c>
      <c r="H207">
        <v>99999</v>
      </c>
      <c r="I207" t="s">
        <v>180</v>
      </c>
      <c r="J207" t="s">
        <v>103</v>
      </c>
      <c r="K207" t="s">
        <v>129</v>
      </c>
      <c r="L207" s="6">
        <v>41862</v>
      </c>
      <c r="M207" t="s">
        <v>25</v>
      </c>
      <c r="N207" t="s">
        <v>98</v>
      </c>
      <c r="O207" t="s">
        <v>99</v>
      </c>
      <c r="P207" t="s">
        <v>100</v>
      </c>
      <c r="Q207" t="s">
        <v>101</v>
      </c>
      <c r="R207">
        <v>99999</v>
      </c>
      <c r="S207" t="s">
        <v>133</v>
      </c>
      <c r="T207" t="s">
        <v>148</v>
      </c>
      <c r="U207" t="s">
        <v>106</v>
      </c>
      <c r="V207" t="s">
        <v>107</v>
      </c>
      <c r="W207" s="1">
        <v>34.799999999999997</v>
      </c>
      <c r="X207">
        <v>32</v>
      </c>
      <c r="Y207" s="1">
        <v>1113.5999999999999</v>
      </c>
      <c r="Z207" s="1">
        <v>111.36</v>
      </c>
      <c r="AA207">
        <f>DAY(TableauSource[[#This Row],[Date Cdme]])</f>
        <v>9</v>
      </c>
    </row>
    <row r="208" spans="1:27" x14ac:dyDescent="0.35">
      <c r="A208" s="3">
        <v>1238</v>
      </c>
      <c r="B208" s="11">
        <v>44414</v>
      </c>
      <c r="C208" s="3">
        <v>6</v>
      </c>
      <c r="D208" t="s">
        <v>61</v>
      </c>
      <c r="E208" t="s">
        <v>58</v>
      </c>
      <c r="F208" t="s">
        <v>59</v>
      </c>
      <c r="G208" t="s">
        <v>60</v>
      </c>
      <c r="H208">
        <v>99999</v>
      </c>
      <c r="I208" t="s">
        <v>182</v>
      </c>
      <c r="J208" t="s">
        <v>39</v>
      </c>
      <c r="K208" t="s">
        <v>131</v>
      </c>
      <c r="L208" s="6">
        <v>41859</v>
      </c>
      <c r="M208" t="s">
        <v>14</v>
      </c>
      <c r="N208" t="s">
        <v>57</v>
      </c>
      <c r="O208" t="s">
        <v>58</v>
      </c>
      <c r="P208" t="s">
        <v>59</v>
      </c>
      <c r="Q208" t="s">
        <v>60</v>
      </c>
      <c r="R208">
        <v>99999</v>
      </c>
      <c r="S208" t="s">
        <v>133</v>
      </c>
      <c r="T208" t="s">
        <v>149</v>
      </c>
      <c r="U208" t="s">
        <v>15</v>
      </c>
      <c r="V208" t="s">
        <v>16</v>
      </c>
      <c r="W208" s="1">
        <v>14</v>
      </c>
      <c r="X208">
        <v>52</v>
      </c>
      <c r="Y208" s="1">
        <v>728</v>
      </c>
      <c r="Z208" s="1">
        <v>72.8</v>
      </c>
      <c r="AA208">
        <f>DAY(TableauSource[[#This Row],[Date Cdme]])</f>
        <v>6</v>
      </c>
    </row>
    <row r="209" spans="1:27" x14ac:dyDescent="0.35">
      <c r="A209" s="3">
        <v>1239</v>
      </c>
      <c r="B209" s="11">
        <v>44416</v>
      </c>
      <c r="C209" s="3">
        <v>8</v>
      </c>
      <c r="D209" t="s">
        <v>38</v>
      </c>
      <c r="E209" t="s">
        <v>35</v>
      </c>
      <c r="F209" t="s">
        <v>36</v>
      </c>
      <c r="G209" t="s">
        <v>37</v>
      </c>
      <c r="H209">
        <v>99999</v>
      </c>
      <c r="I209" t="s">
        <v>176</v>
      </c>
      <c r="J209" t="s">
        <v>81</v>
      </c>
      <c r="K209" t="s">
        <v>131</v>
      </c>
      <c r="L209" s="6">
        <v>41861</v>
      </c>
      <c r="M209" t="s">
        <v>14</v>
      </c>
      <c r="N209" t="s">
        <v>34</v>
      </c>
      <c r="O209" t="s">
        <v>35</v>
      </c>
      <c r="P209" t="s">
        <v>36</v>
      </c>
      <c r="Q209" t="s">
        <v>37</v>
      </c>
      <c r="R209">
        <v>99999</v>
      </c>
      <c r="S209" t="s">
        <v>133</v>
      </c>
      <c r="T209" t="s">
        <v>148</v>
      </c>
      <c r="U209" t="s">
        <v>63</v>
      </c>
      <c r="V209" t="s">
        <v>64</v>
      </c>
      <c r="W209" s="1">
        <v>40</v>
      </c>
      <c r="X209">
        <v>78</v>
      </c>
      <c r="Y209" s="1">
        <v>3120</v>
      </c>
      <c r="Z209" s="1">
        <v>318.24</v>
      </c>
      <c r="AA209">
        <f>DAY(TableauSource[[#This Row],[Date Cdme]])</f>
        <v>8</v>
      </c>
    </row>
    <row r="210" spans="1:27" x14ac:dyDescent="0.35">
      <c r="A210" s="3">
        <v>1240</v>
      </c>
      <c r="B210" s="11">
        <v>44416</v>
      </c>
      <c r="C210" s="3">
        <v>8</v>
      </c>
      <c r="D210" t="s">
        <v>38</v>
      </c>
      <c r="E210" t="s">
        <v>35</v>
      </c>
      <c r="F210" t="s">
        <v>36</v>
      </c>
      <c r="G210" t="s">
        <v>37</v>
      </c>
      <c r="H210">
        <v>99999</v>
      </c>
      <c r="I210" t="s">
        <v>176</v>
      </c>
      <c r="J210" t="s">
        <v>81</v>
      </c>
      <c r="K210" t="s">
        <v>131</v>
      </c>
      <c r="L210" s="6">
        <v>41861</v>
      </c>
      <c r="M210" t="s">
        <v>14</v>
      </c>
      <c r="N210" t="s">
        <v>34</v>
      </c>
      <c r="O210" t="s">
        <v>35</v>
      </c>
      <c r="P210" t="s">
        <v>36</v>
      </c>
      <c r="Q210" t="s">
        <v>37</v>
      </c>
      <c r="R210">
        <v>99999</v>
      </c>
      <c r="S210" t="s">
        <v>133</v>
      </c>
      <c r="T210" t="s">
        <v>148</v>
      </c>
      <c r="U210" t="s">
        <v>41</v>
      </c>
      <c r="V210" t="s">
        <v>42</v>
      </c>
      <c r="W210" s="1">
        <v>9.1999999999999993</v>
      </c>
      <c r="X210">
        <v>54</v>
      </c>
      <c r="Y210" s="1">
        <v>496.79999999999995</v>
      </c>
      <c r="Z210" s="1">
        <v>49.183199999999999</v>
      </c>
      <c r="AA210">
        <f>DAY(TableauSource[[#This Row],[Date Cdme]])</f>
        <v>8</v>
      </c>
    </row>
    <row r="211" spans="1:27" x14ac:dyDescent="0.35">
      <c r="A211" s="3">
        <v>1141</v>
      </c>
      <c r="B211" s="11">
        <v>44357</v>
      </c>
      <c r="C211" s="3">
        <v>10</v>
      </c>
      <c r="D211" t="s">
        <v>74</v>
      </c>
      <c r="E211" t="s">
        <v>71</v>
      </c>
      <c r="F211" t="s">
        <v>72</v>
      </c>
      <c r="G211" t="s">
        <v>73</v>
      </c>
      <c r="H211">
        <v>99999</v>
      </c>
      <c r="I211" t="s">
        <v>171</v>
      </c>
      <c r="J211" t="s">
        <v>62</v>
      </c>
      <c r="K211" t="s">
        <v>130</v>
      </c>
      <c r="L211" s="6">
        <v>41802</v>
      </c>
      <c r="M211" t="s">
        <v>25</v>
      </c>
      <c r="N211" t="s">
        <v>70</v>
      </c>
      <c r="O211" t="s">
        <v>71</v>
      </c>
      <c r="P211" t="s">
        <v>72</v>
      </c>
      <c r="Q211" t="s">
        <v>73</v>
      </c>
      <c r="R211">
        <v>99999</v>
      </c>
      <c r="S211" t="s">
        <v>133</v>
      </c>
      <c r="U211" t="s">
        <v>41</v>
      </c>
      <c r="V211" t="s">
        <v>42</v>
      </c>
      <c r="W211" s="1">
        <v>9.1999999999999993</v>
      </c>
      <c r="X211">
        <v>38</v>
      </c>
      <c r="Y211" s="1">
        <v>349.59999999999997</v>
      </c>
      <c r="Z211" s="1">
        <v>33.211999999999996</v>
      </c>
      <c r="AA211">
        <f>DAY(TableauSource[[#This Row],[Date Cdme]])</f>
        <v>10</v>
      </c>
    </row>
    <row r="212" spans="1:27" x14ac:dyDescent="0.35">
      <c r="A212" s="3">
        <v>1252</v>
      </c>
      <c r="B212" s="11">
        <v>44450</v>
      </c>
      <c r="C212" s="3">
        <v>11</v>
      </c>
      <c r="D212" t="s">
        <v>90</v>
      </c>
      <c r="E212" t="s">
        <v>87</v>
      </c>
      <c r="F212" t="s">
        <v>88</v>
      </c>
      <c r="G212" t="s">
        <v>89</v>
      </c>
      <c r="H212">
        <v>99999</v>
      </c>
      <c r="I212" t="s">
        <v>181</v>
      </c>
      <c r="J212" t="s">
        <v>126</v>
      </c>
      <c r="K212" t="s">
        <v>132</v>
      </c>
      <c r="L212" s="6"/>
      <c r="M212" t="s">
        <v>40</v>
      </c>
      <c r="N212" t="s">
        <v>86</v>
      </c>
      <c r="O212" t="s">
        <v>87</v>
      </c>
      <c r="P212" t="s">
        <v>88</v>
      </c>
      <c r="Q212" t="s">
        <v>89</v>
      </c>
      <c r="R212">
        <v>99999</v>
      </c>
      <c r="S212" t="s">
        <v>133</v>
      </c>
      <c r="U212" t="s">
        <v>75</v>
      </c>
      <c r="V212" t="s">
        <v>16</v>
      </c>
      <c r="W212" s="1">
        <v>2.99</v>
      </c>
      <c r="X212">
        <v>64</v>
      </c>
      <c r="Y212" s="1">
        <v>191.36</v>
      </c>
      <c r="Z212" s="1">
        <v>19.518720000000002</v>
      </c>
      <c r="AA212">
        <f>DAY(TableauSource[[#This Row],[Date Cdme]])</f>
        <v>11</v>
      </c>
    </row>
    <row r="213" spans="1:27" x14ac:dyDescent="0.35">
      <c r="A213" s="3">
        <v>1290</v>
      </c>
      <c r="B213" s="11">
        <v>44480</v>
      </c>
      <c r="C213" s="3">
        <v>11</v>
      </c>
      <c r="D213" t="s">
        <v>90</v>
      </c>
      <c r="E213" t="s">
        <v>87</v>
      </c>
      <c r="F213" t="s">
        <v>88</v>
      </c>
      <c r="G213" t="s">
        <v>89</v>
      </c>
      <c r="H213">
        <v>99999</v>
      </c>
      <c r="I213" t="s">
        <v>181</v>
      </c>
      <c r="J213" t="s">
        <v>126</v>
      </c>
      <c r="K213" t="s">
        <v>132</v>
      </c>
      <c r="L213" s="6"/>
      <c r="M213" t="s">
        <v>40</v>
      </c>
      <c r="N213" t="s">
        <v>86</v>
      </c>
      <c r="O213" t="s">
        <v>87</v>
      </c>
      <c r="P213" t="s">
        <v>88</v>
      </c>
      <c r="Q213" t="s">
        <v>89</v>
      </c>
      <c r="R213">
        <v>99999</v>
      </c>
      <c r="S213" t="s">
        <v>133</v>
      </c>
      <c r="U213" t="s">
        <v>17</v>
      </c>
      <c r="V213" t="s">
        <v>18</v>
      </c>
      <c r="W213" s="1">
        <v>3.5</v>
      </c>
      <c r="X213">
        <v>20</v>
      </c>
      <c r="Y213" s="1">
        <v>70</v>
      </c>
      <c r="Z213" s="1">
        <v>6.93</v>
      </c>
      <c r="AA213">
        <f>DAY(TableauSource[[#This Row],[Date Cdme]])</f>
        <v>11</v>
      </c>
    </row>
    <row r="214" spans="1:27" x14ac:dyDescent="0.35">
      <c r="A214" s="3">
        <v>1291</v>
      </c>
      <c r="B214" s="11">
        <v>44480</v>
      </c>
      <c r="C214" s="3">
        <v>11</v>
      </c>
      <c r="D214" t="s">
        <v>90</v>
      </c>
      <c r="E214" t="s">
        <v>87</v>
      </c>
      <c r="F214" t="s">
        <v>88</v>
      </c>
      <c r="G214" t="s">
        <v>89</v>
      </c>
      <c r="H214">
        <v>99999</v>
      </c>
      <c r="I214" t="s">
        <v>181</v>
      </c>
      <c r="J214" t="s">
        <v>126</v>
      </c>
      <c r="K214" t="s">
        <v>132</v>
      </c>
      <c r="L214" s="6"/>
      <c r="M214" t="s">
        <v>40</v>
      </c>
      <c r="N214" t="s">
        <v>86</v>
      </c>
      <c r="O214" t="s">
        <v>87</v>
      </c>
      <c r="P214" t="s">
        <v>88</v>
      </c>
      <c r="Q214" t="s">
        <v>89</v>
      </c>
      <c r="R214">
        <v>99999</v>
      </c>
      <c r="S214" t="s">
        <v>133</v>
      </c>
      <c r="U214" t="s">
        <v>75</v>
      </c>
      <c r="V214" t="s">
        <v>16</v>
      </c>
      <c r="W214" s="1">
        <v>2.99</v>
      </c>
      <c r="X214">
        <v>49</v>
      </c>
      <c r="Y214" s="1">
        <v>146.51000000000002</v>
      </c>
      <c r="Z214" s="1">
        <v>14.651000000000003</v>
      </c>
      <c r="AA214">
        <f>DAY(TableauSource[[#This Row],[Date Cdme]])</f>
        <v>11</v>
      </c>
    </row>
    <row r="215" spans="1:27" x14ac:dyDescent="0.35">
      <c r="A215" s="3">
        <v>1245</v>
      </c>
      <c r="B215" s="11">
        <v>44437</v>
      </c>
      <c r="C215" s="3">
        <v>29</v>
      </c>
      <c r="D215" t="s">
        <v>47</v>
      </c>
      <c r="E215" t="s">
        <v>44</v>
      </c>
      <c r="F215" t="s">
        <v>45</v>
      </c>
      <c r="G215" t="s">
        <v>46</v>
      </c>
      <c r="H215">
        <v>99999</v>
      </c>
      <c r="I215" t="s">
        <v>173</v>
      </c>
      <c r="J215" t="s">
        <v>24</v>
      </c>
      <c r="K215" t="s">
        <v>129</v>
      </c>
      <c r="L215" s="6">
        <v>41882</v>
      </c>
      <c r="M215" t="s">
        <v>14</v>
      </c>
      <c r="N215" t="s">
        <v>43</v>
      </c>
      <c r="O215" t="s">
        <v>44</v>
      </c>
      <c r="P215" t="s">
        <v>45</v>
      </c>
      <c r="Q215" t="s">
        <v>46</v>
      </c>
      <c r="R215">
        <v>99999</v>
      </c>
      <c r="S215" t="s">
        <v>133</v>
      </c>
      <c r="T215" t="s">
        <v>148</v>
      </c>
      <c r="U215" t="s">
        <v>15</v>
      </c>
      <c r="V215" t="s">
        <v>16</v>
      </c>
      <c r="W215" s="1">
        <v>14</v>
      </c>
      <c r="X215">
        <v>42</v>
      </c>
      <c r="Y215" s="1">
        <v>588</v>
      </c>
      <c r="Z215" s="1">
        <v>59.388000000000005</v>
      </c>
      <c r="AA215">
        <f>DAY(TableauSource[[#This Row],[Date Cdme]])</f>
        <v>29</v>
      </c>
    </row>
    <row r="216" spans="1:27" x14ac:dyDescent="0.35">
      <c r="A216" s="3">
        <v>1246</v>
      </c>
      <c r="B216" s="11">
        <v>44414</v>
      </c>
      <c r="C216" s="3">
        <v>6</v>
      </c>
      <c r="D216" t="s">
        <v>61</v>
      </c>
      <c r="E216" t="s">
        <v>58</v>
      </c>
      <c r="F216" t="s">
        <v>59</v>
      </c>
      <c r="G216" t="s">
        <v>60</v>
      </c>
      <c r="H216">
        <v>99999</v>
      </c>
      <c r="I216" t="s">
        <v>182</v>
      </c>
      <c r="J216" t="s">
        <v>39</v>
      </c>
      <c r="K216" t="s">
        <v>131</v>
      </c>
      <c r="L216" s="6">
        <v>41859</v>
      </c>
      <c r="M216" t="s">
        <v>40</v>
      </c>
      <c r="N216" t="s">
        <v>57</v>
      </c>
      <c r="O216" t="s">
        <v>58</v>
      </c>
      <c r="P216" t="s">
        <v>59</v>
      </c>
      <c r="Q216" t="s">
        <v>60</v>
      </c>
      <c r="R216">
        <v>99999</v>
      </c>
      <c r="S216" t="s">
        <v>133</v>
      </c>
      <c r="T216" t="s">
        <v>148</v>
      </c>
      <c r="U216" t="s">
        <v>48</v>
      </c>
      <c r="V216" t="s">
        <v>49</v>
      </c>
      <c r="W216" s="1">
        <v>12.75</v>
      </c>
      <c r="X216">
        <v>72</v>
      </c>
      <c r="Y216" s="1">
        <v>918</v>
      </c>
      <c r="Z216" s="1">
        <v>89.046000000000006</v>
      </c>
      <c r="AA216">
        <f>DAY(TableauSource[[#This Row],[Date Cdme]])</f>
        <v>6</v>
      </c>
    </row>
    <row r="217" spans="1:27" x14ac:dyDescent="0.35">
      <c r="A217" s="3">
        <v>1172</v>
      </c>
      <c r="B217" s="11">
        <v>44357</v>
      </c>
      <c r="C217" s="3">
        <v>10</v>
      </c>
      <c r="D217" t="s">
        <v>74</v>
      </c>
      <c r="E217" t="s">
        <v>71</v>
      </c>
      <c r="F217" t="s">
        <v>72</v>
      </c>
      <c r="G217" t="s">
        <v>73</v>
      </c>
      <c r="H217">
        <v>99999</v>
      </c>
      <c r="I217" t="s">
        <v>171</v>
      </c>
      <c r="J217" t="s">
        <v>62</v>
      </c>
      <c r="K217" t="s">
        <v>130</v>
      </c>
      <c r="L217" s="6">
        <v>41802</v>
      </c>
      <c r="M217" t="s">
        <v>14</v>
      </c>
      <c r="N217" t="s">
        <v>70</v>
      </c>
      <c r="O217" t="s">
        <v>71</v>
      </c>
      <c r="P217" t="s">
        <v>72</v>
      </c>
      <c r="Q217" t="s">
        <v>73</v>
      </c>
      <c r="R217">
        <v>99999</v>
      </c>
      <c r="S217" t="s">
        <v>133</v>
      </c>
      <c r="T217" t="s">
        <v>149</v>
      </c>
      <c r="U217" t="s">
        <v>122</v>
      </c>
      <c r="V217" t="s">
        <v>18</v>
      </c>
      <c r="W217" s="1">
        <v>10</v>
      </c>
      <c r="X217">
        <v>74</v>
      </c>
      <c r="Y217" s="1">
        <v>740</v>
      </c>
      <c r="Z217" s="1">
        <v>71.78</v>
      </c>
      <c r="AA217">
        <f>DAY(TableauSource[[#This Row],[Date Cdme]])</f>
        <v>10</v>
      </c>
    </row>
    <row r="218" spans="1:27" x14ac:dyDescent="0.35">
      <c r="A218" s="3">
        <v>1174</v>
      </c>
      <c r="B218" s="11">
        <v>44357</v>
      </c>
      <c r="C218" s="3">
        <v>10</v>
      </c>
      <c r="D218" t="s">
        <v>74</v>
      </c>
      <c r="E218" t="s">
        <v>71</v>
      </c>
      <c r="F218" t="s">
        <v>72</v>
      </c>
      <c r="G218" t="s">
        <v>73</v>
      </c>
      <c r="H218">
        <v>99999</v>
      </c>
      <c r="I218" t="s">
        <v>171</v>
      </c>
      <c r="J218" t="s">
        <v>62</v>
      </c>
      <c r="K218" t="s">
        <v>130</v>
      </c>
      <c r="L218" s="6"/>
      <c r="M218" t="s">
        <v>25</v>
      </c>
      <c r="N218" t="s">
        <v>70</v>
      </c>
      <c r="O218" t="s">
        <v>71</v>
      </c>
      <c r="P218" t="s">
        <v>72</v>
      </c>
      <c r="Q218" t="s">
        <v>73</v>
      </c>
      <c r="R218">
        <v>99999</v>
      </c>
      <c r="S218" t="s">
        <v>133</v>
      </c>
      <c r="U218" t="s">
        <v>17</v>
      </c>
      <c r="V218" t="s">
        <v>18</v>
      </c>
      <c r="W218" s="1">
        <v>3.5</v>
      </c>
      <c r="X218">
        <v>90</v>
      </c>
      <c r="Y218" s="1">
        <v>315</v>
      </c>
      <c r="Z218" s="1">
        <v>30.24</v>
      </c>
      <c r="AA218">
        <f>DAY(TableauSource[[#This Row],[Date Cdme]])</f>
        <v>10</v>
      </c>
    </row>
    <row r="219" spans="1:27" x14ac:dyDescent="0.35">
      <c r="A219" s="3">
        <v>1214</v>
      </c>
      <c r="B219" s="11">
        <v>44387</v>
      </c>
      <c r="C219" s="3">
        <v>10</v>
      </c>
      <c r="D219" t="s">
        <v>74</v>
      </c>
      <c r="E219" t="s">
        <v>71</v>
      </c>
      <c r="F219" t="s">
        <v>72</v>
      </c>
      <c r="G219" t="s">
        <v>73</v>
      </c>
      <c r="H219">
        <v>99999</v>
      </c>
      <c r="I219" t="s">
        <v>171</v>
      </c>
      <c r="J219" t="s">
        <v>62</v>
      </c>
      <c r="K219" t="s">
        <v>130</v>
      </c>
      <c r="L219" s="6">
        <v>41832</v>
      </c>
      <c r="M219" t="s">
        <v>14</v>
      </c>
      <c r="N219" t="s">
        <v>70</v>
      </c>
      <c r="O219" t="s">
        <v>71</v>
      </c>
      <c r="P219" t="s">
        <v>72</v>
      </c>
      <c r="Q219" t="s">
        <v>73</v>
      </c>
      <c r="R219">
        <v>99999</v>
      </c>
      <c r="S219" t="s">
        <v>133</v>
      </c>
      <c r="T219" t="s">
        <v>149</v>
      </c>
      <c r="U219" t="s">
        <v>122</v>
      </c>
      <c r="V219" t="s">
        <v>18</v>
      </c>
      <c r="W219" s="1">
        <v>10</v>
      </c>
      <c r="X219">
        <v>80</v>
      </c>
      <c r="Y219" s="1">
        <v>800</v>
      </c>
      <c r="Z219" s="1">
        <v>77.599999999999994</v>
      </c>
      <c r="AA219">
        <f>DAY(TableauSource[[#This Row],[Date Cdme]])</f>
        <v>10</v>
      </c>
    </row>
    <row r="220" spans="1:27" x14ac:dyDescent="0.35">
      <c r="A220" s="3">
        <v>1323</v>
      </c>
      <c r="B220" s="11">
        <v>44480</v>
      </c>
      <c r="C220" s="3">
        <v>11</v>
      </c>
      <c r="D220" t="s">
        <v>90</v>
      </c>
      <c r="E220" t="s">
        <v>87</v>
      </c>
      <c r="F220" t="s">
        <v>88</v>
      </c>
      <c r="G220" t="s">
        <v>89</v>
      </c>
      <c r="H220">
        <v>99999</v>
      </c>
      <c r="I220" t="s">
        <v>181</v>
      </c>
      <c r="J220" t="s">
        <v>126</v>
      </c>
      <c r="K220" t="s">
        <v>132</v>
      </c>
      <c r="L220" s="6"/>
      <c r="M220" t="s">
        <v>40</v>
      </c>
      <c r="N220" t="s">
        <v>86</v>
      </c>
      <c r="O220" t="s">
        <v>87</v>
      </c>
      <c r="P220" t="s">
        <v>88</v>
      </c>
      <c r="Q220" t="s">
        <v>89</v>
      </c>
      <c r="R220">
        <v>99999</v>
      </c>
      <c r="S220" t="s">
        <v>133</v>
      </c>
      <c r="U220" t="s">
        <v>63</v>
      </c>
      <c r="V220" t="s">
        <v>64</v>
      </c>
      <c r="W220" s="1">
        <v>40</v>
      </c>
      <c r="X220">
        <v>60</v>
      </c>
      <c r="Y220" s="1">
        <v>2400</v>
      </c>
      <c r="Z220" s="1">
        <v>228</v>
      </c>
      <c r="AA220">
        <f>DAY(TableauSource[[#This Row],[Date Cdme]])</f>
        <v>11</v>
      </c>
    </row>
    <row r="221" spans="1:27" x14ac:dyDescent="0.35">
      <c r="A221" s="3">
        <v>1331</v>
      </c>
      <c r="B221" s="11">
        <v>44511</v>
      </c>
      <c r="C221" s="3">
        <v>11</v>
      </c>
      <c r="D221" t="s">
        <v>90</v>
      </c>
      <c r="E221" t="s">
        <v>87</v>
      </c>
      <c r="F221" t="s">
        <v>88</v>
      </c>
      <c r="G221" t="s">
        <v>89</v>
      </c>
      <c r="H221">
        <v>99999</v>
      </c>
      <c r="I221" t="s">
        <v>181</v>
      </c>
      <c r="J221" t="s">
        <v>126</v>
      </c>
      <c r="K221" t="s">
        <v>132</v>
      </c>
      <c r="L221" s="6"/>
      <c r="M221" t="s">
        <v>40</v>
      </c>
      <c r="N221" t="s">
        <v>86</v>
      </c>
      <c r="O221" t="s">
        <v>87</v>
      </c>
      <c r="P221" t="s">
        <v>88</v>
      </c>
      <c r="Q221" t="s">
        <v>89</v>
      </c>
      <c r="R221">
        <v>99999</v>
      </c>
      <c r="S221" t="s">
        <v>133</v>
      </c>
      <c r="U221" t="s">
        <v>17</v>
      </c>
      <c r="V221" t="s">
        <v>18</v>
      </c>
      <c r="W221" s="1">
        <v>3.5</v>
      </c>
      <c r="X221">
        <v>42</v>
      </c>
      <c r="Y221" s="1">
        <v>147</v>
      </c>
      <c r="Z221" s="1">
        <v>15.141000000000002</v>
      </c>
      <c r="AA221">
        <f>DAY(TableauSource[[#This Row],[Date Cdme]])</f>
        <v>11</v>
      </c>
    </row>
    <row r="222" spans="1:27" x14ac:dyDescent="0.35">
      <c r="A222" s="3">
        <v>1253</v>
      </c>
      <c r="B222" s="11">
        <v>44440</v>
      </c>
      <c r="C222" s="3">
        <v>1</v>
      </c>
      <c r="D222" t="s">
        <v>95</v>
      </c>
      <c r="E222" t="s">
        <v>92</v>
      </c>
      <c r="F222" t="s">
        <v>93</v>
      </c>
      <c r="G222" t="s">
        <v>94</v>
      </c>
      <c r="H222">
        <v>99999</v>
      </c>
      <c r="I222" t="s">
        <v>177</v>
      </c>
      <c r="J222" t="s">
        <v>81</v>
      </c>
      <c r="K222" t="s">
        <v>131</v>
      </c>
      <c r="L222" s="6"/>
      <c r="N222" t="s">
        <v>91</v>
      </c>
      <c r="O222" t="s">
        <v>92</v>
      </c>
      <c r="P222" t="s">
        <v>93</v>
      </c>
      <c r="Q222" t="s">
        <v>94</v>
      </c>
      <c r="R222">
        <v>99999</v>
      </c>
      <c r="S222" t="s">
        <v>133</v>
      </c>
      <c r="U222" t="s">
        <v>32</v>
      </c>
      <c r="V222" t="s">
        <v>16</v>
      </c>
      <c r="W222" s="1">
        <v>18</v>
      </c>
      <c r="X222">
        <v>58</v>
      </c>
      <c r="Y222" s="1">
        <v>1044</v>
      </c>
      <c r="Z222" s="1">
        <v>103.35600000000001</v>
      </c>
      <c r="AA222">
        <f>DAY(TableauSource[[#This Row],[Date Cdme]])</f>
        <v>1</v>
      </c>
    </row>
    <row r="223" spans="1:27" x14ac:dyDescent="0.35">
      <c r="A223" s="3">
        <v>1254</v>
      </c>
      <c r="B223" s="11">
        <v>44440</v>
      </c>
      <c r="C223" s="3">
        <v>1</v>
      </c>
      <c r="D223" t="s">
        <v>95</v>
      </c>
      <c r="E223" t="s">
        <v>92</v>
      </c>
      <c r="F223" t="s">
        <v>93</v>
      </c>
      <c r="G223" t="s">
        <v>94</v>
      </c>
      <c r="H223">
        <v>99999</v>
      </c>
      <c r="I223" t="s">
        <v>177</v>
      </c>
      <c r="J223" t="s">
        <v>81</v>
      </c>
      <c r="K223" t="s">
        <v>131</v>
      </c>
      <c r="L223" s="6"/>
      <c r="N223" t="s">
        <v>91</v>
      </c>
      <c r="O223" t="s">
        <v>92</v>
      </c>
      <c r="P223" t="s">
        <v>93</v>
      </c>
      <c r="Q223" t="s">
        <v>94</v>
      </c>
      <c r="R223">
        <v>99999</v>
      </c>
      <c r="S223" t="s">
        <v>133</v>
      </c>
      <c r="U223" t="s">
        <v>33</v>
      </c>
      <c r="V223" t="s">
        <v>16</v>
      </c>
      <c r="W223" s="1">
        <v>46</v>
      </c>
      <c r="X223">
        <v>97</v>
      </c>
      <c r="Y223" s="1">
        <v>4462</v>
      </c>
      <c r="Z223" s="1">
        <v>464.04800000000006</v>
      </c>
      <c r="AA223">
        <f>DAY(TableauSource[[#This Row],[Date Cdme]])</f>
        <v>1</v>
      </c>
    </row>
    <row r="224" spans="1:27" x14ac:dyDescent="0.35">
      <c r="A224" s="3">
        <v>1255</v>
      </c>
      <c r="B224" s="11">
        <v>44440</v>
      </c>
      <c r="C224" s="3">
        <v>1</v>
      </c>
      <c r="D224" t="s">
        <v>95</v>
      </c>
      <c r="E224" t="s">
        <v>92</v>
      </c>
      <c r="F224" t="s">
        <v>93</v>
      </c>
      <c r="G224" t="s">
        <v>94</v>
      </c>
      <c r="H224">
        <v>99999</v>
      </c>
      <c r="I224" t="s">
        <v>177</v>
      </c>
      <c r="J224" t="s">
        <v>81</v>
      </c>
      <c r="K224" t="s">
        <v>131</v>
      </c>
      <c r="L224" s="6"/>
      <c r="N224" t="s">
        <v>91</v>
      </c>
      <c r="O224" t="s">
        <v>92</v>
      </c>
      <c r="P224" t="s">
        <v>93</v>
      </c>
      <c r="Q224" t="s">
        <v>94</v>
      </c>
      <c r="R224">
        <v>99999</v>
      </c>
      <c r="S224" t="s">
        <v>133</v>
      </c>
      <c r="U224" t="s">
        <v>75</v>
      </c>
      <c r="V224" t="s">
        <v>16</v>
      </c>
      <c r="W224" s="1">
        <v>2.99</v>
      </c>
      <c r="X224">
        <v>14</v>
      </c>
      <c r="Y224" s="1">
        <v>41.86</v>
      </c>
      <c r="Z224" s="1">
        <v>4.35344</v>
      </c>
      <c r="AA224">
        <f>DAY(TableauSource[[#This Row],[Date Cdme]])</f>
        <v>1</v>
      </c>
    </row>
    <row r="225" spans="1:27" x14ac:dyDescent="0.35">
      <c r="A225" s="3">
        <v>1332</v>
      </c>
      <c r="B225" s="11">
        <v>44529</v>
      </c>
      <c r="C225" s="3">
        <v>11</v>
      </c>
      <c r="D225" t="s">
        <v>90</v>
      </c>
      <c r="E225" t="s">
        <v>87</v>
      </c>
      <c r="F225" t="s">
        <v>88</v>
      </c>
      <c r="G225" t="s">
        <v>89</v>
      </c>
      <c r="H225">
        <v>99999</v>
      </c>
      <c r="I225" t="s">
        <v>181</v>
      </c>
      <c r="J225" t="s">
        <v>126</v>
      </c>
      <c r="K225" t="s">
        <v>132</v>
      </c>
      <c r="L225" s="6"/>
      <c r="M225" t="s">
        <v>40</v>
      </c>
      <c r="N225" t="s">
        <v>86</v>
      </c>
      <c r="O225" t="s">
        <v>87</v>
      </c>
      <c r="P225" t="s">
        <v>88</v>
      </c>
      <c r="Q225" t="s">
        <v>89</v>
      </c>
      <c r="R225">
        <v>99999</v>
      </c>
      <c r="S225" t="s">
        <v>133</v>
      </c>
      <c r="U225" t="s">
        <v>75</v>
      </c>
      <c r="V225" t="s">
        <v>16</v>
      </c>
      <c r="W225" s="1">
        <v>2.99</v>
      </c>
      <c r="X225">
        <v>100</v>
      </c>
      <c r="Y225" s="1">
        <v>299</v>
      </c>
      <c r="Z225" s="1">
        <v>30.498000000000001</v>
      </c>
      <c r="AA225">
        <f>DAY(TableauSource[[#This Row],[Date Cdme]])</f>
        <v>29</v>
      </c>
    </row>
    <row r="226" spans="1:27" x14ac:dyDescent="0.35">
      <c r="A226" s="3">
        <v>1364</v>
      </c>
      <c r="B226" s="11">
        <v>44511</v>
      </c>
      <c r="C226" s="3">
        <v>11</v>
      </c>
      <c r="D226" t="s">
        <v>90</v>
      </c>
      <c r="E226" t="s">
        <v>87</v>
      </c>
      <c r="F226" t="s">
        <v>88</v>
      </c>
      <c r="G226" t="s">
        <v>89</v>
      </c>
      <c r="H226">
        <v>99999</v>
      </c>
      <c r="I226" t="s">
        <v>181</v>
      </c>
      <c r="J226" t="s">
        <v>126</v>
      </c>
      <c r="K226" t="s">
        <v>132</v>
      </c>
      <c r="L226" s="6"/>
      <c r="M226" t="s">
        <v>40</v>
      </c>
      <c r="N226" t="s">
        <v>86</v>
      </c>
      <c r="O226" t="s">
        <v>87</v>
      </c>
      <c r="P226" t="s">
        <v>88</v>
      </c>
      <c r="Q226" t="s">
        <v>89</v>
      </c>
      <c r="R226">
        <v>99999</v>
      </c>
      <c r="S226" t="s">
        <v>133</v>
      </c>
      <c r="U226" t="s">
        <v>63</v>
      </c>
      <c r="V226" t="s">
        <v>64</v>
      </c>
      <c r="W226" s="1">
        <v>40</v>
      </c>
      <c r="X226">
        <v>78</v>
      </c>
      <c r="Y226" s="1">
        <v>3120</v>
      </c>
      <c r="Z226" s="1">
        <v>299.52</v>
      </c>
      <c r="AA226">
        <f>DAY(TableauSource[[#This Row],[Date Cdme]])</f>
        <v>11</v>
      </c>
    </row>
    <row r="227" spans="1:27" x14ac:dyDescent="0.35">
      <c r="A227" s="3">
        <v>1258</v>
      </c>
      <c r="B227" s="11">
        <v>44448</v>
      </c>
      <c r="C227" s="3">
        <v>9</v>
      </c>
      <c r="D227" t="s">
        <v>102</v>
      </c>
      <c r="E227" t="s">
        <v>99</v>
      </c>
      <c r="F227" t="s">
        <v>100</v>
      </c>
      <c r="G227" t="s">
        <v>101</v>
      </c>
      <c r="H227">
        <v>99999</v>
      </c>
      <c r="I227" t="s">
        <v>180</v>
      </c>
      <c r="J227" t="s">
        <v>103</v>
      </c>
      <c r="K227" t="s">
        <v>129</v>
      </c>
      <c r="L227" s="6">
        <v>41893</v>
      </c>
      <c r="M227" t="s">
        <v>25</v>
      </c>
      <c r="N227" t="s">
        <v>98</v>
      </c>
      <c r="O227" t="s">
        <v>99</v>
      </c>
      <c r="P227" t="s">
        <v>100</v>
      </c>
      <c r="Q227" t="s">
        <v>101</v>
      </c>
      <c r="R227">
        <v>99999</v>
      </c>
      <c r="S227" t="s">
        <v>133</v>
      </c>
      <c r="T227" t="s">
        <v>148</v>
      </c>
      <c r="U227" t="s">
        <v>104</v>
      </c>
      <c r="V227" t="s">
        <v>105</v>
      </c>
      <c r="W227" s="1">
        <v>19.5</v>
      </c>
      <c r="X227">
        <v>48</v>
      </c>
      <c r="Y227" s="1">
        <v>936</v>
      </c>
      <c r="Z227" s="1">
        <v>94.536000000000016</v>
      </c>
      <c r="AA227">
        <f>DAY(TableauSource[[#This Row],[Date Cdme]])</f>
        <v>9</v>
      </c>
    </row>
    <row r="228" spans="1:27" x14ac:dyDescent="0.35">
      <c r="A228" s="3">
        <v>1259</v>
      </c>
      <c r="B228" s="11">
        <v>44448</v>
      </c>
      <c r="C228" s="3">
        <v>9</v>
      </c>
      <c r="D228" t="s">
        <v>102</v>
      </c>
      <c r="E228" t="s">
        <v>99</v>
      </c>
      <c r="F228" t="s">
        <v>100</v>
      </c>
      <c r="G228" t="s">
        <v>101</v>
      </c>
      <c r="H228">
        <v>99999</v>
      </c>
      <c r="I228" t="s">
        <v>180</v>
      </c>
      <c r="J228" t="s">
        <v>103</v>
      </c>
      <c r="K228" t="s">
        <v>129</v>
      </c>
      <c r="L228" s="6">
        <v>41893</v>
      </c>
      <c r="M228" t="s">
        <v>25</v>
      </c>
      <c r="N228" t="s">
        <v>98</v>
      </c>
      <c r="O228" t="s">
        <v>99</v>
      </c>
      <c r="P228" t="s">
        <v>100</v>
      </c>
      <c r="Q228" t="s">
        <v>101</v>
      </c>
      <c r="R228">
        <v>99999</v>
      </c>
      <c r="S228" t="s">
        <v>133</v>
      </c>
      <c r="T228" t="s">
        <v>148</v>
      </c>
      <c r="U228" t="s">
        <v>106</v>
      </c>
      <c r="V228" t="s">
        <v>107</v>
      </c>
      <c r="W228" s="1">
        <v>34.799999999999997</v>
      </c>
      <c r="X228">
        <v>57</v>
      </c>
      <c r="Y228" s="1">
        <v>1983.6</v>
      </c>
      <c r="Z228" s="1">
        <v>194.39280000000002</v>
      </c>
      <c r="AA228">
        <f>DAY(TableauSource[[#This Row],[Date Cdme]])</f>
        <v>9</v>
      </c>
    </row>
    <row r="229" spans="1:27" x14ac:dyDescent="0.35">
      <c r="A229" s="3">
        <v>1260</v>
      </c>
      <c r="B229" s="11">
        <v>44445</v>
      </c>
      <c r="C229" s="3">
        <v>6</v>
      </c>
      <c r="D229" t="s">
        <v>61</v>
      </c>
      <c r="E229" t="s">
        <v>58</v>
      </c>
      <c r="F229" t="s">
        <v>59</v>
      </c>
      <c r="G229" t="s">
        <v>60</v>
      </c>
      <c r="H229">
        <v>99999</v>
      </c>
      <c r="I229" t="s">
        <v>182</v>
      </c>
      <c r="J229" t="s">
        <v>39</v>
      </c>
      <c r="K229" t="s">
        <v>131</v>
      </c>
      <c r="L229" s="6">
        <v>41890</v>
      </c>
      <c r="M229" t="s">
        <v>14</v>
      </c>
      <c r="N229" t="s">
        <v>57</v>
      </c>
      <c r="O229" t="s">
        <v>58</v>
      </c>
      <c r="P229" t="s">
        <v>59</v>
      </c>
      <c r="Q229" t="s">
        <v>60</v>
      </c>
      <c r="R229">
        <v>99999</v>
      </c>
      <c r="S229" t="s">
        <v>133</v>
      </c>
      <c r="T229" t="s">
        <v>149</v>
      </c>
      <c r="U229" t="s">
        <v>15</v>
      </c>
      <c r="V229" t="s">
        <v>16</v>
      </c>
      <c r="W229" s="1">
        <v>14</v>
      </c>
      <c r="X229">
        <v>67</v>
      </c>
      <c r="Y229" s="1">
        <v>938</v>
      </c>
      <c r="Z229" s="1">
        <v>98.490000000000009</v>
      </c>
      <c r="AA229">
        <f>DAY(TableauSource[[#This Row],[Date Cdme]])</f>
        <v>6</v>
      </c>
    </row>
    <row r="230" spans="1:27" x14ac:dyDescent="0.35">
      <c r="A230" s="3">
        <v>1261</v>
      </c>
      <c r="B230" s="11">
        <v>44447</v>
      </c>
      <c r="C230" s="3">
        <v>8</v>
      </c>
      <c r="D230" t="s">
        <v>38</v>
      </c>
      <c r="E230" t="s">
        <v>35</v>
      </c>
      <c r="F230" t="s">
        <v>36</v>
      </c>
      <c r="G230" t="s">
        <v>37</v>
      </c>
      <c r="H230">
        <v>99999</v>
      </c>
      <c r="I230" t="s">
        <v>176</v>
      </c>
      <c r="J230" t="s">
        <v>81</v>
      </c>
      <c r="K230" t="s">
        <v>131</v>
      </c>
      <c r="L230" s="6">
        <v>41892</v>
      </c>
      <c r="M230" t="s">
        <v>14</v>
      </c>
      <c r="N230" t="s">
        <v>34</v>
      </c>
      <c r="O230" t="s">
        <v>35</v>
      </c>
      <c r="P230" t="s">
        <v>36</v>
      </c>
      <c r="Q230" t="s">
        <v>37</v>
      </c>
      <c r="R230">
        <v>99999</v>
      </c>
      <c r="S230" t="s">
        <v>133</v>
      </c>
      <c r="T230" t="s">
        <v>148</v>
      </c>
      <c r="U230" t="s">
        <v>63</v>
      </c>
      <c r="V230" t="s">
        <v>64</v>
      </c>
      <c r="W230" s="1">
        <v>40</v>
      </c>
      <c r="X230">
        <v>48</v>
      </c>
      <c r="Y230" s="1">
        <v>1920</v>
      </c>
      <c r="Z230" s="1">
        <v>188.16</v>
      </c>
      <c r="AA230">
        <f>DAY(TableauSource[[#This Row],[Date Cdme]])</f>
        <v>8</v>
      </c>
    </row>
    <row r="231" spans="1:27" x14ac:dyDescent="0.35">
      <c r="A231" s="3">
        <v>1262</v>
      </c>
      <c r="B231" s="11">
        <v>44447</v>
      </c>
      <c r="C231" s="3">
        <v>8</v>
      </c>
      <c r="D231" t="s">
        <v>38</v>
      </c>
      <c r="E231" t="s">
        <v>35</v>
      </c>
      <c r="F231" t="s">
        <v>36</v>
      </c>
      <c r="G231" t="s">
        <v>37</v>
      </c>
      <c r="H231">
        <v>99999</v>
      </c>
      <c r="I231" t="s">
        <v>176</v>
      </c>
      <c r="J231" t="s">
        <v>81</v>
      </c>
      <c r="K231" t="s">
        <v>131</v>
      </c>
      <c r="L231" s="6">
        <v>41892</v>
      </c>
      <c r="M231" t="s">
        <v>14</v>
      </c>
      <c r="N231" t="s">
        <v>34</v>
      </c>
      <c r="O231" t="s">
        <v>35</v>
      </c>
      <c r="P231" t="s">
        <v>36</v>
      </c>
      <c r="Q231" t="s">
        <v>37</v>
      </c>
      <c r="R231">
        <v>99999</v>
      </c>
      <c r="S231" t="s">
        <v>133</v>
      </c>
      <c r="T231" t="s">
        <v>148</v>
      </c>
      <c r="U231" t="s">
        <v>41</v>
      </c>
      <c r="V231" t="s">
        <v>42</v>
      </c>
      <c r="W231" s="1">
        <v>9.1999999999999993</v>
      </c>
      <c r="X231">
        <v>77</v>
      </c>
      <c r="Y231" s="1">
        <v>708.4</v>
      </c>
      <c r="Z231" s="1">
        <v>72.256799999999998</v>
      </c>
      <c r="AA231">
        <f>DAY(TableauSource[[#This Row],[Date Cdme]])</f>
        <v>8</v>
      </c>
    </row>
    <row r="232" spans="1:27" x14ac:dyDescent="0.35">
      <c r="A232" s="3">
        <v>1216</v>
      </c>
      <c r="B232" s="11">
        <v>44387</v>
      </c>
      <c r="C232" s="3">
        <v>10</v>
      </c>
      <c r="D232" t="s">
        <v>74</v>
      </c>
      <c r="E232" t="s">
        <v>71</v>
      </c>
      <c r="F232" t="s">
        <v>72</v>
      </c>
      <c r="G232" t="s">
        <v>73</v>
      </c>
      <c r="H232">
        <v>99999</v>
      </c>
      <c r="I232" t="s">
        <v>171</v>
      </c>
      <c r="J232" t="s">
        <v>62</v>
      </c>
      <c r="K232" t="s">
        <v>130</v>
      </c>
      <c r="L232" s="6"/>
      <c r="M232" t="s">
        <v>25</v>
      </c>
      <c r="N232" t="s">
        <v>70</v>
      </c>
      <c r="O232" t="s">
        <v>71</v>
      </c>
      <c r="P232" t="s">
        <v>72</v>
      </c>
      <c r="Q232" t="s">
        <v>73</v>
      </c>
      <c r="R232">
        <v>99999</v>
      </c>
      <c r="S232" t="s">
        <v>133</v>
      </c>
      <c r="U232" t="s">
        <v>17</v>
      </c>
      <c r="V232" t="s">
        <v>18</v>
      </c>
      <c r="W232" s="1">
        <v>3.5</v>
      </c>
      <c r="X232">
        <v>27</v>
      </c>
      <c r="Y232" s="1">
        <v>94.5</v>
      </c>
      <c r="Z232" s="1">
        <v>9.072000000000001</v>
      </c>
      <c r="AA232">
        <f>DAY(TableauSource[[#This Row],[Date Cdme]])</f>
        <v>10</v>
      </c>
    </row>
    <row r="233" spans="1:27" x14ac:dyDescent="0.35">
      <c r="A233" s="3">
        <v>1387</v>
      </c>
      <c r="B233" s="11">
        <v>44541</v>
      </c>
      <c r="C233" s="3">
        <v>11</v>
      </c>
      <c r="D233" t="s">
        <v>90</v>
      </c>
      <c r="E233" t="s">
        <v>87</v>
      </c>
      <c r="F233" t="s">
        <v>88</v>
      </c>
      <c r="G233" t="s">
        <v>89</v>
      </c>
      <c r="H233">
        <v>99999</v>
      </c>
      <c r="I233" t="s">
        <v>181</v>
      </c>
      <c r="J233" t="s">
        <v>126</v>
      </c>
      <c r="K233" t="s">
        <v>132</v>
      </c>
      <c r="L233" s="6"/>
      <c r="M233" t="s">
        <v>40</v>
      </c>
      <c r="N233" t="s">
        <v>86</v>
      </c>
      <c r="O233" t="s">
        <v>87</v>
      </c>
      <c r="P233" t="s">
        <v>88</v>
      </c>
      <c r="Q233" t="s">
        <v>89</v>
      </c>
      <c r="R233">
        <v>99999</v>
      </c>
      <c r="S233" t="s">
        <v>133</v>
      </c>
      <c r="U233" t="s">
        <v>17</v>
      </c>
      <c r="V233" t="s">
        <v>18</v>
      </c>
      <c r="W233" s="1">
        <v>3.5</v>
      </c>
      <c r="X233">
        <v>74</v>
      </c>
      <c r="Y233" s="1">
        <v>259</v>
      </c>
      <c r="Z233" s="1">
        <v>26.936000000000003</v>
      </c>
      <c r="AA233">
        <f>DAY(TableauSource[[#This Row],[Date Cdme]])</f>
        <v>11</v>
      </c>
    </row>
    <row r="234" spans="1:27" x14ac:dyDescent="0.35">
      <c r="A234" s="3">
        <v>1388</v>
      </c>
      <c r="B234" s="11">
        <v>44541</v>
      </c>
      <c r="C234" s="3">
        <v>11</v>
      </c>
      <c r="D234" t="s">
        <v>90</v>
      </c>
      <c r="E234" t="s">
        <v>87</v>
      </c>
      <c r="F234" t="s">
        <v>88</v>
      </c>
      <c r="G234" t="s">
        <v>89</v>
      </c>
      <c r="H234">
        <v>99999</v>
      </c>
      <c r="I234" t="s">
        <v>181</v>
      </c>
      <c r="J234" t="s">
        <v>126</v>
      </c>
      <c r="K234" t="s">
        <v>132</v>
      </c>
      <c r="L234" s="6"/>
      <c r="M234" t="s">
        <v>40</v>
      </c>
      <c r="N234" t="s">
        <v>86</v>
      </c>
      <c r="O234" t="s">
        <v>87</v>
      </c>
      <c r="P234" t="s">
        <v>88</v>
      </c>
      <c r="Q234" t="s">
        <v>89</v>
      </c>
      <c r="R234">
        <v>99999</v>
      </c>
      <c r="S234" t="s">
        <v>133</v>
      </c>
      <c r="U234" t="s">
        <v>75</v>
      </c>
      <c r="V234" t="s">
        <v>16</v>
      </c>
      <c r="W234" s="1">
        <v>2.99</v>
      </c>
      <c r="X234">
        <v>53</v>
      </c>
      <c r="Y234" s="1">
        <v>158.47</v>
      </c>
      <c r="Z234" s="1">
        <v>16.005470000000003</v>
      </c>
      <c r="AA234">
        <f>DAY(TableauSource[[#This Row],[Date Cdme]])</f>
        <v>11</v>
      </c>
    </row>
    <row r="235" spans="1:27" x14ac:dyDescent="0.35">
      <c r="A235" s="3">
        <v>1420</v>
      </c>
      <c r="B235" s="11">
        <v>44541</v>
      </c>
      <c r="C235" s="3">
        <v>11</v>
      </c>
      <c r="D235" t="s">
        <v>90</v>
      </c>
      <c r="E235" t="s">
        <v>87</v>
      </c>
      <c r="F235" t="s">
        <v>88</v>
      </c>
      <c r="G235" t="s">
        <v>89</v>
      </c>
      <c r="H235">
        <v>99999</v>
      </c>
      <c r="I235" t="s">
        <v>181</v>
      </c>
      <c r="J235" t="s">
        <v>126</v>
      </c>
      <c r="K235" t="s">
        <v>132</v>
      </c>
      <c r="L235" s="6"/>
      <c r="M235" t="s">
        <v>40</v>
      </c>
      <c r="N235" t="s">
        <v>86</v>
      </c>
      <c r="O235" t="s">
        <v>87</v>
      </c>
      <c r="P235" t="s">
        <v>88</v>
      </c>
      <c r="Q235" t="s">
        <v>89</v>
      </c>
      <c r="R235">
        <v>99999</v>
      </c>
      <c r="S235" t="s">
        <v>133</v>
      </c>
      <c r="U235" t="s">
        <v>63</v>
      </c>
      <c r="V235" t="s">
        <v>64</v>
      </c>
      <c r="W235" s="1">
        <v>40</v>
      </c>
      <c r="X235">
        <v>61</v>
      </c>
      <c r="Y235" s="1">
        <v>2440</v>
      </c>
      <c r="Z235" s="1">
        <v>248.88</v>
      </c>
      <c r="AA235">
        <f>DAY(TableauSource[[#This Row],[Date Cdme]])</f>
        <v>11</v>
      </c>
    </row>
    <row r="236" spans="1:27" x14ac:dyDescent="0.35">
      <c r="A236" s="3">
        <v>1267</v>
      </c>
      <c r="B236" s="11">
        <v>44468</v>
      </c>
      <c r="C236" s="3">
        <v>29</v>
      </c>
      <c r="D236" t="s">
        <v>47</v>
      </c>
      <c r="E236" t="s">
        <v>44</v>
      </c>
      <c r="F236" t="s">
        <v>45</v>
      </c>
      <c r="G236" t="s">
        <v>46</v>
      </c>
      <c r="H236">
        <v>99999</v>
      </c>
      <c r="I236" t="s">
        <v>173</v>
      </c>
      <c r="J236" t="s">
        <v>24</v>
      </c>
      <c r="K236" t="s">
        <v>129</v>
      </c>
      <c r="L236" s="6">
        <v>41913</v>
      </c>
      <c r="M236" t="s">
        <v>14</v>
      </c>
      <c r="N236" t="s">
        <v>43</v>
      </c>
      <c r="O236" t="s">
        <v>44</v>
      </c>
      <c r="P236" t="s">
        <v>45</v>
      </c>
      <c r="Q236" t="s">
        <v>46</v>
      </c>
      <c r="R236">
        <v>99999</v>
      </c>
      <c r="S236" t="s">
        <v>133</v>
      </c>
      <c r="T236" t="s">
        <v>148</v>
      </c>
      <c r="U236" t="s">
        <v>15</v>
      </c>
      <c r="V236" t="s">
        <v>16</v>
      </c>
      <c r="W236" s="1">
        <v>14</v>
      </c>
      <c r="X236">
        <v>50</v>
      </c>
      <c r="Y236" s="1">
        <v>700</v>
      </c>
      <c r="Z236" s="1">
        <v>67.2</v>
      </c>
      <c r="AA236">
        <f>DAY(TableauSource[[#This Row],[Date Cdme]])</f>
        <v>29</v>
      </c>
    </row>
    <row r="237" spans="1:27" x14ac:dyDescent="0.35">
      <c r="A237" s="3">
        <v>1268</v>
      </c>
      <c r="B237" s="11">
        <v>44445</v>
      </c>
      <c r="C237" s="3">
        <v>6</v>
      </c>
      <c r="D237" t="s">
        <v>61</v>
      </c>
      <c r="E237" t="s">
        <v>58</v>
      </c>
      <c r="F237" t="s">
        <v>59</v>
      </c>
      <c r="G237" t="s">
        <v>60</v>
      </c>
      <c r="H237">
        <v>99999</v>
      </c>
      <c r="I237" t="s">
        <v>182</v>
      </c>
      <c r="J237" t="s">
        <v>39</v>
      </c>
      <c r="K237" t="s">
        <v>131</v>
      </c>
      <c r="L237" s="6">
        <v>41890</v>
      </c>
      <c r="M237" t="s">
        <v>40</v>
      </c>
      <c r="N237" t="s">
        <v>57</v>
      </c>
      <c r="O237" t="s">
        <v>58</v>
      </c>
      <c r="P237" t="s">
        <v>59</v>
      </c>
      <c r="Q237" t="s">
        <v>60</v>
      </c>
      <c r="R237">
        <v>99999</v>
      </c>
      <c r="S237" t="s">
        <v>133</v>
      </c>
      <c r="T237" t="s">
        <v>148</v>
      </c>
      <c r="U237" t="s">
        <v>48</v>
      </c>
      <c r="V237" t="s">
        <v>49</v>
      </c>
      <c r="W237" s="1">
        <v>12.75</v>
      </c>
      <c r="X237">
        <v>96</v>
      </c>
      <c r="Y237" s="1">
        <v>1224</v>
      </c>
      <c r="Z237" s="1">
        <v>119.952</v>
      </c>
      <c r="AA237">
        <f>DAY(TableauSource[[#This Row],[Date Cdme]])</f>
        <v>6</v>
      </c>
    </row>
    <row r="238" spans="1:27" x14ac:dyDescent="0.35">
      <c r="A238" s="3">
        <v>1224</v>
      </c>
      <c r="B238" s="11">
        <v>44418</v>
      </c>
      <c r="C238" s="3">
        <v>10</v>
      </c>
      <c r="D238" t="s">
        <v>74</v>
      </c>
      <c r="E238" t="s">
        <v>71</v>
      </c>
      <c r="F238" t="s">
        <v>72</v>
      </c>
      <c r="G238" t="s">
        <v>73</v>
      </c>
      <c r="H238">
        <v>99999</v>
      </c>
      <c r="I238" t="s">
        <v>171</v>
      </c>
      <c r="J238" t="s">
        <v>62</v>
      </c>
      <c r="K238" t="s">
        <v>130</v>
      </c>
      <c r="L238" s="6">
        <v>41863</v>
      </c>
      <c r="M238" t="s">
        <v>14</v>
      </c>
      <c r="N238" t="s">
        <v>70</v>
      </c>
      <c r="O238" t="s">
        <v>71</v>
      </c>
      <c r="P238" t="s">
        <v>72</v>
      </c>
      <c r="Q238" t="s">
        <v>73</v>
      </c>
      <c r="R238">
        <v>99999</v>
      </c>
      <c r="S238" t="s">
        <v>133</v>
      </c>
      <c r="T238" t="s">
        <v>149</v>
      </c>
      <c r="U238" t="s">
        <v>75</v>
      </c>
      <c r="V238" t="s">
        <v>16</v>
      </c>
      <c r="W238" s="1">
        <v>2.99</v>
      </c>
      <c r="X238">
        <v>23</v>
      </c>
      <c r="Y238" s="1">
        <v>68.77000000000001</v>
      </c>
      <c r="Z238" s="1">
        <v>6.6706900000000013</v>
      </c>
      <c r="AA238">
        <f>DAY(TableauSource[[#This Row],[Date Cdme]])</f>
        <v>10</v>
      </c>
    </row>
    <row r="239" spans="1:27" x14ac:dyDescent="0.35">
      <c r="A239" s="3">
        <v>1226</v>
      </c>
      <c r="B239" s="11">
        <v>44418</v>
      </c>
      <c r="C239" s="3">
        <v>10</v>
      </c>
      <c r="D239" t="s">
        <v>74</v>
      </c>
      <c r="E239" t="s">
        <v>71</v>
      </c>
      <c r="F239" t="s">
        <v>72</v>
      </c>
      <c r="G239" t="s">
        <v>73</v>
      </c>
      <c r="H239">
        <v>99999</v>
      </c>
      <c r="I239" t="s">
        <v>171</v>
      </c>
      <c r="J239" t="s">
        <v>62</v>
      </c>
      <c r="K239" t="s">
        <v>130</v>
      </c>
      <c r="L239" s="6">
        <v>41863</v>
      </c>
      <c r="M239" t="s">
        <v>25</v>
      </c>
      <c r="N239" t="s">
        <v>70</v>
      </c>
      <c r="O239" t="s">
        <v>71</v>
      </c>
      <c r="P239" t="s">
        <v>72</v>
      </c>
      <c r="Q239" t="s">
        <v>73</v>
      </c>
      <c r="R239">
        <v>99999</v>
      </c>
      <c r="S239" t="s">
        <v>133</v>
      </c>
      <c r="U239" t="s">
        <v>82</v>
      </c>
      <c r="V239" t="s">
        <v>83</v>
      </c>
      <c r="W239" s="1">
        <v>25</v>
      </c>
      <c r="X239">
        <v>47</v>
      </c>
      <c r="Y239" s="1">
        <v>1175</v>
      </c>
      <c r="Z239" s="1">
        <v>116.325</v>
      </c>
      <c r="AA239">
        <f>DAY(TableauSource[[#This Row],[Date Cdme]])</f>
        <v>10</v>
      </c>
    </row>
    <row r="240" spans="1:27" x14ac:dyDescent="0.35">
      <c r="A240" s="3">
        <v>1273</v>
      </c>
      <c r="B240" s="11">
        <v>44447</v>
      </c>
      <c r="C240" s="3">
        <v>8</v>
      </c>
      <c r="D240" t="s">
        <v>38</v>
      </c>
      <c r="E240" t="s">
        <v>35</v>
      </c>
      <c r="F240" t="s">
        <v>36</v>
      </c>
      <c r="G240" t="s">
        <v>37</v>
      </c>
      <c r="H240">
        <v>99999</v>
      </c>
      <c r="I240" t="s">
        <v>176</v>
      </c>
      <c r="J240" t="s">
        <v>81</v>
      </c>
      <c r="K240" t="s">
        <v>131</v>
      </c>
      <c r="L240" s="6">
        <v>41892</v>
      </c>
      <c r="M240" t="s">
        <v>40</v>
      </c>
      <c r="N240" t="s">
        <v>34</v>
      </c>
      <c r="O240" t="s">
        <v>35</v>
      </c>
      <c r="P240" t="s">
        <v>36</v>
      </c>
      <c r="Q240" t="s">
        <v>37</v>
      </c>
      <c r="R240">
        <v>99999</v>
      </c>
      <c r="S240" t="s">
        <v>133</v>
      </c>
      <c r="T240" t="s">
        <v>149</v>
      </c>
      <c r="U240" t="s">
        <v>106</v>
      </c>
      <c r="V240" t="s">
        <v>107</v>
      </c>
      <c r="W240" s="1">
        <v>34.799999999999997</v>
      </c>
      <c r="X240">
        <v>63</v>
      </c>
      <c r="Y240" s="1">
        <v>2192.3999999999996</v>
      </c>
      <c r="Z240" s="1">
        <v>230.202</v>
      </c>
      <c r="AA240">
        <f>DAY(TableauSource[[#This Row],[Date Cdme]])</f>
        <v>8</v>
      </c>
    </row>
    <row r="241" spans="1:27" x14ac:dyDescent="0.35">
      <c r="A241" s="3">
        <v>1276</v>
      </c>
      <c r="B241" s="11">
        <v>44442</v>
      </c>
      <c r="C241" s="3">
        <v>3</v>
      </c>
      <c r="D241" t="s">
        <v>54</v>
      </c>
      <c r="E241" t="s">
        <v>51</v>
      </c>
      <c r="F241" t="s">
        <v>52</v>
      </c>
      <c r="G241" t="s">
        <v>53</v>
      </c>
      <c r="H241">
        <v>99999</v>
      </c>
      <c r="I241" t="s">
        <v>178</v>
      </c>
      <c r="J241" t="s">
        <v>31</v>
      </c>
      <c r="K241" t="s">
        <v>129</v>
      </c>
      <c r="L241" s="6">
        <v>41887</v>
      </c>
      <c r="M241" t="s">
        <v>14</v>
      </c>
      <c r="N241" t="s">
        <v>50</v>
      </c>
      <c r="O241" t="s">
        <v>51</v>
      </c>
      <c r="P241" t="s">
        <v>52</v>
      </c>
      <c r="Q241" t="s">
        <v>53</v>
      </c>
      <c r="R241">
        <v>99999</v>
      </c>
      <c r="S241" t="s">
        <v>133</v>
      </c>
      <c r="T241" t="s">
        <v>150</v>
      </c>
      <c r="U241" t="s">
        <v>121</v>
      </c>
      <c r="V241" t="s">
        <v>85</v>
      </c>
      <c r="W241" s="1">
        <v>10</v>
      </c>
      <c r="X241">
        <v>71</v>
      </c>
      <c r="Y241" s="1">
        <v>710</v>
      </c>
      <c r="Z241" s="1">
        <v>73.13</v>
      </c>
      <c r="AA241">
        <f>DAY(TableauSource[[#This Row],[Date Cdme]])</f>
        <v>3</v>
      </c>
    </row>
    <row r="242" spans="1:27" x14ac:dyDescent="0.35">
      <c r="A242" s="3">
        <v>1277</v>
      </c>
      <c r="B242" s="11">
        <v>44442</v>
      </c>
      <c r="C242" s="3">
        <v>3</v>
      </c>
      <c r="D242" t="s">
        <v>54</v>
      </c>
      <c r="E242" t="s">
        <v>51</v>
      </c>
      <c r="F242" t="s">
        <v>52</v>
      </c>
      <c r="G242" t="s">
        <v>53</v>
      </c>
      <c r="H242">
        <v>99999</v>
      </c>
      <c r="I242" t="s">
        <v>178</v>
      </c>
      <c r="J242" t="s">
        <v>31</v>
      </c>
      <c r="K242" t="s">
        <v>129</v>
      </c>
      <c r="L242" s="6">
        <v>41887</v>
      </c>
      <c r="M242" t="s">
        <v>14</v>
      </c>
      <c r="N242" t="s">
        <v>50</v>
      </c>
      <c r="O242" t="s">
        <v>51</v>
      </c>
      <c r="P242" t="s">
        <v>52</v>
      </c>
      <c r="Q242" t="s">
        <v>53</v>
      </c>
      <c r="R242">
        <v>99999</v>
      </c>
      <c r="S242" t="s">
        <v>133</v>
      </c>
      <c r="T242" t="s">
        <v>150</v>
      </c>
      <c r="U242" t="s">
        <v>63</v>
      </c>
      <c r="V242" t="s">
        <v>64</v>
      </c>
      <c r="W242" s="1">
        <v>40</v>
      </c>
      <c r="X242">
        <v>88</v>
      </c>
      <c r="Y242" s="1">
        <v>3520</v>
      </c>
      <c r="Z242" s="1">
        <v>366.08000000000004</v>
      </c>
      <c r="AA242">
        <f>DAY(TableauSource[[#This Row],[Date Cdme]])</f>
        <v>3</v>
      </c>
    </row>
    <row r="243" spans="1:27" x14ac:dyDescent="0.35">
      <c r="A243" s="3">
        <v>1227</v>
      </c>
      <c r="B243" s="11">
        <v>44418</v>
      </c>
      <c r="C243" s="3">
        <v>10</v>
      </c>
      <c r="D243" t="s">
        <v>74</v>
      </c>
      <c r="E243" t="s">
        <v>71</v>
      </c>
      <c r="F243" t="s">
        <v>72</v>
      </c>
      <c r="G243" t="s">
        <v>73</v>
      </c>
      <c r="H243">
        <v>99999</v>
      </c>
      <c r="I243" t="s">
        <v>171</v>
      </c>
      <c r="J243" t="s">
        <v>62</v>
      </c>
      <c r="K243" t="s">
        <v>130</v>
      </c>
      <c r="L243" s="6">
        <v>41863</v>
      </c>
      <c r="M243" t="s">
        <v>25</v>
      </c>
      <c r="N243" t="s">
        <v>70</v>
      </c>
      <c r="O243" t="s">
        <v>71</v>
      </c>
      <c r="P243" t="s">
        <v>72</v>
      </c>
      <c r="Q243" t="s">
        <v>73</v>
      </c>
      <c r="R243">
        <v>99999</v>
      </c>
      <c r="S243" t="s">
        <v>133</v>
      </c>
      <c r="U243" t="s">
        <v>84</v>
      </c>
      <c r="V243" t="s">
        <v>85</v>
      </c>
      <c r="W243" s="1">
        <v>22</v>
      </c>
      <c r="X243">
        <v>97</v>
      </c>
      <c r="Y243" s="1">
        <v>2134</v>
      </c>
      <c r="Z243" s="1">
        <v>221.93600000000001</v>
      </c>
      <c r="AA243">
        <f>DAY(TableauSource[[#This Row],[Date Cdme]])</f>
        <v>10</v>
      </c>
    </row>
    <row r="244" spans="1:27" x14ac:dyDescent="0.35">
      <c r="A244" s="3">
        <v>1282</v>
      </c>
      <c r="B244" s="11">
        <v>44475</v>
      </c>
      <c r="C244" s="3">
        <v>6</v>
      </c>
      <c r="D244" t="s">
        <v>61</v>
      </c>
      <c r="E244" t="s">
        <v>58</v>
      </c>
      <c r="F244" t="s">
        <v>59</v>
      </c>
      <c r="G244" t="s">
        <v>60</v>
      </c>
      <c r="H244">
        <v>99999</v>
      </c>
      <c r="I244" t="s">
        <v>182</v>
      </c>
      <c r="J244" t="s">
        <v>39</v>
      </c>
      <c r="K244" t="s">
        <v>131</v>
      </c>
      <c r="L244" s="6">
        <v>41920</v>
      </c>
      <c r="M244" t="s">
        <v>14</v>
      </c>
      <c r="N244" t="s">
        <v>57</v>
      </c>
      <c r="O244" t="s">
        <v>58</v>
      </c>
      <c r="P244" t="s">
        <v>59</v>
      </c>
      <c r="Q244" t="s">
        <v>60</v>
      </c>
      <c r="R244">
        <v>99999</v>
      </c>
      <c r="S244" t="s">
        <v>133</v>
      </c>
      <c r="T244" t="s">
        <v>149</v>
      </c>
      <c r="U244" t="s">
        <v>63</v>
      </c>
      <c r="V244" t="s">
        <v>64</v>
      </c>
      <c r="W244" s="1">
        <v>40</v>
      </c>
      <c r="X244">
        <v>94</v>
      </c>
      <c r="Y244" s="1">
        <v>3760</v>
      </c>
      <c r="Z244" s="1">
        <v>376</v>
      </c>
      <c r="AA244">
        <f>DAY(TableauSource[[#This Row],[Date Cdme]])</f>
        <v>6</v>
      </c>
    </row>
    <row r="245" spans="1:27" x14ac:dyDescent="0.35">
      <c r="A245" s="3">
        <v>1046</v>
      </c>
      <c r="B245" s="11">
        <v>44253</v>
      </c>
      <c r="C245" s="3">
        <v>26</v>
      </c>
      <c r="D245" t="s">
        <v>114</v>
      </c>
      <c r="E245" t="s">
        <v>113</v>
      </c>
      <c r="F245" t="s">
        <v>88</v>
      </c>
      <c r="G245" t="s">
        <v>89</v>
      </c>
      <c r="H245">
        <v>99999</v>
      </c>
      <c r="I245" t="s">
        <v>174</v>
      </c>
      <c r="J245" t="s">
        <v>126</v>
      </c>
      <c r="K245" t="s">
        <v>132</v>
      </c>
      <c r="L245" s="6">
        <v>41698</v>
      </c>
      <c r="M245" t="s">
        <v>40</v>
      </c>
      <c r="N245" t="s">
        <v>112</v>
      </c>
      <c r="O245" t="s">
        <v>113</v>
      </c>
      <c r="P245" t="s">
        <v>88</v>
      </c>
      <c r="Q245" t="s">
        <v>89</v>
      </c>
      <c r="R245">
        <v>99999</v>
      </c>
      <c r="S245" t="s">
        <v>133</v>
      </c>
      <c r="T245" t="s">
        <v>149</v>
      </c>
      <c r="U245" t="s">
        <v>82</v>
      </c>
      <c r="V245" t="s">
        <v>83</v>
      </c>
      <c r="W245" s="1">
        <v>25</v>
      </c>
      <c r="X245">
        <v>21</v>
      </c>
      <c r="Y245" s="1">
        <v>525</v>
      </c>
      <c r="Z245" s="1">
        <v>53.550000000000004</v>
      </c>
      <c r="AA245">
        <f>DAY(TableauSource[[#This Row],[Date Cdme]])</f>
        <v>26</v>
      </c>
    </row>
    <row r="246" spans="1:27" x14ac:dyDescent="0.35">
      <c r="A246" s="3">
        <v>1284</v>
      </c>
      <c r="B246" s="11">
        <v>44477</v>
      </c>
      <c r="C246" s="3">
        <v>8</v>
      </c>
      <c r="D246" t="s">
        <v>38</v>
      </c>
      <c r="E246" t="s">
        <v>35</v>
      </c>
      <c r="F246" t="s">
        <v>36</v>
      </c>
      <c r="G246" t="s">
        <v>37</v>
      </c>
      <c r="H246">
        <v>99999</v>
      </c>
      <c r="I246" t="s">
        <v>176</v>
      </c>
      <c r="J246" t="s">
        <v>81</v>
      </c>
      <c r="K246" t="s">
        <v>131</v>
      </c>
      <c r="L246" s="6">
        <v>41922</v>
      </c>
      <c r="M246" t="s">
        <v>40</v>
      </c>
      <c r="N246" t="s">
        <v>34</v>
      </c>
      <c r="O246" t="s">
        <v>35</v>
      </c>
      <c r="P246" t="s">
        <v>36</v>
      </c>
      <c r="Q246" t="s">
        <v>37</v>
      </c>
      <c r="R246">
        <v>99999</v>
      </c>
      <c r="S246" t="s">
        <v>133</v>
      </c>
      <c r="T246" t="s">
        <v>148</v>
      </c>
      <c r="U246" t="s">
        <v>48</v>
      </c>
      <c r="V246" t="s">
        <v>49</v>
      </c>
      <c r="W246" s="1">
        <v>12.75</v>
      </c>
      <c r="X246">
        <v>61</v>
      </c>
      <c r="Y246" s="1">
        <v>777.75</v>
      </c>
      <c r="Z246" s="1">
        <v>78.552750000000003</v>
      </c>
      <c r="AA246">
        <f>DAY(TableauSource[[#This Row],[Date Cdme]])</f>
        <v>8</v>
      </c>
    </row>
    <row r="247" spans="1:27" x14ac:dyDescent="0.35">
      <c r="A247" s="3">
        <v>1228</v>
      </c>
      <c r="B247" s="11">
        <v>44418</v>
      </c>
      <c r="C247" s="3">
        <v>10</v>
      </c>
      <c r="D247" t="s">
        <v>74</v>
      </c>
      <c r="E247" t="s">
        <v>71</v>
      </c>
      <c r="F247" t="s">
        <v>72</v>
      </c>
      <c r="G247" t="s">
        <v>73</v>
      </c>
      <c r="H247">
        <v>99999</v>
      </c>
      <c r="I247" t="s">
        <v>171</v>
      </c>
      <c r="J247" t="s">
        <v>62</v>
      </c>
      <c r="K247" t="s">
        <v>130</v>
      </c>
      <c r="L247" s="6">
        <v>41863</v>
      </c>
      <c r="M247" t="s">
        <v>25</v>
      </c>
      <c r="N247" t="s">
        <v>70</v>
      </c>
      <c r="O247" t="s">
        <v>71</v>
      </c>
      <c r="P247" t="s">
        <v>72</v>
      </c>
      <c r="Q247" t="s">
        <v>73</v>
      </c>
      <c r="R247">
        <v>99999</v>
      </c>
      <c r="S247" t="s">
        <v>133</v>
      </c>
      <c r="U247" t="s">
        <v>41</v>
      </c>
      <c r="V247" t="s">
        <v>42</v>
      </c>
      <c r="W247" s="1">
        <v>9.1999999999999993</v>
      </c>
      <c r="X247">
        <v>96</v>
      </c>
      <c r="Y247" s="1">
        <v>883.19999999999993</v>
      </c>
      <c r="Z247" s="1">
        <v>86.553599999999989</v>
      </c>
      <c r="AA247">
        <f>DAY(TableauSource[[#This Row],[Date Cdme]])</f>
        <v>10</v>
      </c>
    </row>
    <row r="248" spans="1:27" x14ac:dyDescent="0.35">
      <c r="A248" s="3">
        <v>1286</v>
      </c>
      <c r="B248" s="11">
        <v>44476</v>
      </c>
      <c r="C248" s="3">
        <v>7</v>
      </c>
      <c r="D248" t="s">
        <v>80</v>
      </c>
      <c r="E248" t="s">
        <v>77</v>
      </c>
      <c r="F248" t="s">
        <v>78</v>
      </c>
      <c r="G248" t="s">
        <v>79</v>
      </c>
      <c r="H248">
        <v>99999</v>
      </c>
      <c r="I248" t="s">
        <v>177</v>
      </c>
      <c r="J248" t="s">
        <v>81</v>
      </c>
      <c r="K248" t="s">
        <v>131</v>
      </c>
      <c r="L248" s="6"/>
      <c r="N248" t="s">
        <v>76</v>
      </c>
      <c r="O248" t="s">
        <v>77</v>
      </c>
      <c r="P248" t="s">
        <v>78</v>
      </c>
      <c r="Q248" t="s">
        <v>79</v>
      </c>
      <c r="R248">
        <v>99999</v>
      </c>
      <c r="S248" t="s">
        <v>133</v>
      </c>
      <c r="U248" t="s">
        <v>33</v>
      </c>
      <c r="V248" t="s">
        <v>16</v>
      </c>
      <c r="W248" s="1">
        <v>46</v>
      </c>
      <c r="X248">
        <v>62</v>
      </c>
      <c r="Y248" s="1">
        <v>2852</v>
      </c>
      <c r="Z248" s="1">
        <v>290.904</v>
      </c>
      <c r="AA248">
        <f>DAY(TableauSource[[#This Row],[Date Cdme]])</f>
        <v>7</v>
      </c>
    </row>
    <row r="249" spans="1:27" x14ac:dyDescent="0.35">
      <c r="A249" s="3">
        <v>1250</v>
      </c>
      <c r="B249" s="11">
        <v>44449</v>
      </c>
      <c r="C249" s="3">
        <v>10</v>
      </c>
      <c r="D249" t="s">
        <v>74</v>
      </c>
      <c r="E249" t="s">
        <v>71</v>
      </c>
      <c r="F249" t="s">
        <v>72</v>
      </c>
      <c r="G249" t="s">
        <v>73</v>
      </c>
      <c r="H249">
        <v>99999</v>
      </c>
      <c r="I249" t="s">
        <v>171</v>
      </c>
      <c r="J249" t="s">
        <v>62</v>
      </c>
      <c r="K249" t="s">
        <v>130</v>
      </c>
      <c r="L249" s="6">
        <v>41894</v>
      </c>
      <c r="M249" t="s">
        <v>25</v>
      </c>
      <c r="N249" t="s">
        <v>70</v>
      </c>
      <c r="O249" t="s">
        <v>71</v>
      </c>
      <c r="P249" t="s">
        <v>72</v>
      </c>
      <c r="Q249" t="s">
        <v>73</v>
      </c>
      <c r="R249">
        <v>99999</v>
      </c>
      <c r="S249" t="s">
        <v>133</v>
      </c>
      <c r="U249" t="s">
        <v>41</v>
      </c>
      <c r="V249" t="s">
        <v>42</v>
      </c>
      <c r="W249" s="1">
        <v>9.1999999999999993</v>
      </c>
      <c r="X249">
        <v>83</v>
      </c>
      <c r="Y249" s="1">
        <v>763.59999999999991</v>
      </c>
      <c r="Z249" s="1">
        <v>74.832799999999992</v>
      </c>
      <c r="AA249">
        <f>DAY(TableauSource[[#This Row],[Date Cdme]])</f>
        <v>10</v>
      </c>
    </row>
    <row r="250" spans="1:27" x14ac:dyDescent="0.35">
      <c r="A250" s="3">
        <v>1281</v>
      </c>
      <c r="B250" s="11">
        <v>44449</v>
      </c>
      <c r="C250" s="3">
        <v>10</v>
      </c>
      <c r="D250" t="s">
        <v>74</v>
      </c>
      <c r="E250" t="s">
        <v>71</v>
      </c>
      <c r="F250" t="s">
        <v>72</v>
      </c>
      <c r="G250" t="s">
        <v>73</v>
      </c>
      <c r="H250">
        <v>99999</v>
      </c>
      <c r="I250" t="s">
        <v>171</v>
      </c>
      <c r="J250" t="s">
        <v>62</v>
      </c>
      <c r="K250" t="s">
        <v>130</v>
      </c>
      <c r="L250" s="6">
        <v>41894</v>
      </c>
      <c r="M250" t="s">
        <v>14</v>
      </c>
      <c r="N250" t="s">
        <v>70</v>
      </c>
      <c r="O250" t="s">
        <v>71</v>
      </c>
      <c r="P250" t="s">
        <v>72</v>
      </c>
      <c r="Q250" t="s">
        <v>73</v>
      </c>
      <c r="R250">
        <v>99999</v>
      </c>
      <c r="S250" t="s">
        <v>133</v>
      </c>
      <c r="T250" t="s">
        <v>149</v>
      </c>
      <c r="U250" t="s">
        <v>122</v>
      </c>
      <c r="V250" t="s">
        <v>18</v>
      </c>
      <c r="W250" s="1">
        <v>10</v>
      </c>
      <c r="X250">
        <v>59</v>
      </c>
      <c r="Y250" s="1">
        <v>590</v>
      </c>
      <c r="Z250" s="1">
        <v>59.59</v>
      </c>
      <c r="AA250">
        <f>DAY(TableauSource[[#This Row],[Date Cdme]])</f>
        <v>10</v>
      </c>
    </row>
    <row r="251" spans="1:27" x14ac:dyDescent="0.35">
      <c r="A251" s="3">
        <v>1285</v>
      </c>
      <c r="B251" s="11">
        <v>44479</v>
      </c>
      <c r="C251" s="3">
        <v>10</v>
      </c>
      <c r="D251" t="s">
        <v>74</v>
      </c>
      <c r="E251" t="s">
        <v>71</v>
      </c>
      <c r="F251" t="s">
        <v>72</v>
      </c>
      <c r="G251" t="s">
        <v>73</v>
      </c>
      <c r="H251">
        <v>99999</v>
      </c>
      <c r="I251" t="s">
        <v>171</v>
      </c>
      <c r="J251" t="s">
        <v>62</v>
      </c>
      <c r="K251" t="s">
        <v>130</v>
      </c>
      <c r="L251" s="6">
        <v>41924</v>
      </c>
      <c r="M251" t="s">
        <v>14</v>
      </c>
      <c r="N251" t="s">
        <v>70</v>
      </c>
      <c r="O251" t="s">
        <v>71</v>
      </c>
      <c r="P251" t="s">
        <v>72</v>
      </c>
      <c r="Q251" t="s">
        <v>73</v>
      </c>
      <c r="R251">
        <v>99999</v>
      </c>
      <c r="S251" t="s">
        <v>133</v>
      </c>
      <c r="T251" t="s">
        <v>149</v>
      </c>
      <c r="U251" t="s">
        <v>75</v>
      </c>
      <c r="V251" t="s">
        <v>16</v>
      </c>
      <c r="W251" s="1">
        <v>2.99</v>
      </c>
      <c r="X251">
        <v>32</v>
      </c>
      <c r="Y251" s="1">
        <v>95.68</v>
      </c>
      <c r="Z251" s="1">
        <v>9.7593600000000009</v>
      </c>
      <c r="AA251">
        <f>DAY(TableauSource[[#This Row],[Date Cdme]])</f>
        <v>10</v>
      </c>
    </row>
    <row r="252" spans="1:27" x14ac:dyDescent="0.35">
      <c r="A252" s="3">
        <v>1058</v>
      </c>
      <c r="B252" s="11">
        <v>44281</v>
      </c>
      <c r="C252" s="3">
        <v>26</v>
      </c>
      <c r="D252" t="s">
        <v>114</v>
      </c>
      <c r="E252" t="s">
        <v>113</v>
      </c>
      <c r="F252" t="s">
        <v>88</v>
      </c>
      <c r="G252" t="s">
        <v>89</v>
      </c>
      <c r="H252">
        <v>99999</v>
      </c>
      <c r="I252" t="s">
        <v>174</v>
      </c>
      <c r="J252" t="s">
        <v>126</v>
      </c>
      <c r="K252" t="s">
        <v>132</v>
      </c>
      <c r="L252" s="6">
        <v>41726</v>
      </c>
      <c r="M252" t="s">
        <v>40</v>
      </c>
      <c r="N252" t="s">
        <v>112</v>
      </c>
      <c r="O252" t="s">
        <v>113</v>
      </c>
      <c r="P252" t="s">
        <v>88</v>
      </c>
      <c r="Q252" t="s">
        <v>89</v>
      </c>
      <c r="R252">
        <v>99999</v>
      </c>
      <c r="S252" t="s">
        <v>133</v>
      </c>
      <c r="T252" t="s">
        <v>149</v>
      </c>
      <c r="U252" t="s">
        <v>115</v>
      </c>
      <c r="V252" t="s">
        <v>116</v>
      </c>
      <c r="W252" s="1">
        <v>21.35</v>
      </c>
      <c r="X252">
        <v>97</v>
      </c>
      <c r="Y252" s="1">
        <v>2070.9500000000003</v>
      </c>
      <c r="Z252" s="1">
        <v>196.74025</v>
      </c>
      <c r="AA252">
        <f>DAY(TableauSource[[#This Row],[Date Cdme]])</f>
        <v>26</v>
      </c>
    </row>
    <row r="253" spans="1:27" x14ac:dyDescent="0.35">
      <c r="A253" s="3">
        <v>1059</v>
      </c>
      <c r="B253" s="11">
        <v>44281</v>
      </c>
      <c r="C253" s="3">
        <v>26</v>
      </c>
      <c r="D253" t="s">
        <v>114</v>
      </c>
      <c r="E253" t="s">
        <v>113</v>
      </c>
      <c r="F253" t="s">
        <v>88</v>
      </c>
      <c r="G253" t="s">
        <v>89</v>
      </c>
      <c r="H253">
        <v>99999</v>
      </c>
      <c r="I253" t="s">
        <v>174</v>
      </c>
      <c r="J253" t="s">
        <v>126</v>
      </c>
      <c r="K253" t="s">
        <v>132</v>
      </c>
      <c r="L253" s="6">
        <v>41726</v>
      </c>
      <c r="M253" t="s">
        <v>40</v>
      </c>
      <c r="N253" t="s">
        <v>112</v>
      </c>
      <c r="O253" t="s">
        <v>113</v>
      </c>
      <c r="P253" t="s">
        <v>88</v>
      </c>
      <c r="Q253" t="s">
        <v>89</v>
      </c>
      <c r="R253">
        <v>99999</v>
      </c>
      <c r="S253" t="s">
        <v>133</v>
      </c>
      <c r="T253" t="s">
        <v>149</v>
      </c>
      <c r="U253" t="s">
        <v>55</v>
      </c>
      <c r="V253" t="s">
        <v>56</v>
      </c>
      <c r="W253" s="1">
        <v>9.65</v>
      </c>
      <c r="X253">
        <v>97</v>
      </c>
      <c r="Y253" s="1">
        <v>936.05000000000007</v>
      </c>
      <c r="Z253" s="1">
        <v>95.477100000000021</v>
      </c>
      <c r="AA253">
        <f>DAY(TableauSource[[#This Row],[Date Cdme]])</f>
        <v>26</v>
      </c>
    </row>
    <row r="254" spans="1:27" x14ac:dyDescent="0.35">
      <c r="A254" s="3">
        <v>1292</v>
      </c>
      <c r="B254" s="11">
        <v>44470</v>
      </c>
      <c r="C254" s="3">
        <v>1</v>
      </c>
      <c r="D254" t="s">
        <v>95</v>
      </c>
      <c r="E254" t="s">
        <v>92</v>
      </c>
      <c r="F254" t="s">
        <v>93</v>
      </c>
      <c r="G254" t="s">
        <v>94</v>
      </c>
      <c r="H254">
        <v>99999</v>
      </c>
      <c r="I254" t="s">
        <v>177</v>
      </c>
      <c r="J254" t="s">
        <v>81</v>
      </c>
      <c r="K254" t="s">
        <v>131</v>
      </c>
      <c r="L254" s="6"/>
      <c r="N254" t="s">
        <v>91</v>
      </c>
      <c r="O254" t="s">
        <v>92</v>
      </c>
      <c r="P254" t="s">
        <v>93</v>
      </c>
      <c r="Q254" t="s">
        <v>94</v>
      </c>
      <c r="R254">
        <v>99999</v>
      </c>
      <c r="S254" t="s">
        <v>133</v>
      </c>
      <c r="U254" t="s">
        <v>32</v>
      </c>
      <c r="V254" t="s">
        <v>16</v>
      </c>
      <c r="W254" s="1">
        <v>18</v>
      </c>
      <c r="X254">
        <v>22</v>
      </c>
      <c r="Y254" s="1">
        <v>396</v>
      </c>
      <c r="Z254" s="1">
        <v>38.015999999999998</v>
      </c>
      <c r="AA254">
        <f>DAY(TableauSource[[#This Row],[Date Cdme]])</f>
        <v>1</v>
      </c>
    </row>
    <row r="255" spans="1:27" x14ac:dyDescent="0.35">
      <c r="A255" s="3">
        <v>1293</v>
      </c>
      <c r="B255" s="11">
        <v>44470</v>
      </c>
      <c r="C255" s="3">
        <v>1</v>
      </c>
      <c r="D255" t="s">
        <v>95</v>
      </c>
      <c r="E255" t="s">
        <v>92</v>
      </c>
      <c r="F255" t="s">
        <v>93</v>
      </c>
      <c r="G255" t="s">
        <v>94</v>
      </c>
      <c r="H255">
        <v>99999</v>
      </c>
      <c r="I255" t="s">
        <v>177</v>
      </c>
      <c r="J255" t="s">
        <v>81</v>
      </c>
      <c r="K255" t="s">
        <v>131</v>
      </c>
      <c r="L255" s="6"/>
      <c r="N255" t="s">
        <v>91</v>
      </c>
      <c r="O255" t="s">
        <v>92</v>
      </c>
      <c r="P255" t="s">
        <v>93</v>
      </c>
      <c r="Q255" t="s">
        <v>94</v>
      </c>
      <c r="R255">
        <v>99999</v>
      </c>
      <c r="S255" t="s">
        <v>133</v>
      </c>
      <c r="U255" t="s">
        <v>33</v>
      </c>
      <c r="V255" t="s">
        <v>16</v>
      </c>
      <c r="W255" s="1">
        <v>46</v>
      </c>
      <c r="X255">
        <v>73</v>
      </c>
      <c r="Y255" s="1">
        <v>3358</v>
      </c>
      <c r="Z255" s="1">
        <v>339.15800000000002</v>
      </c>
      <c r="AA255">
        <f>DAY(TableauSource[[#This Row],[Date Cdme]])</f>
        <v>1</v>
      </c>
    </row>
    <row r="256" spans="1:27" x14ac:dyDescent="0.35">
      <c r="A256" s="3">
        <v>1294</v>
      </c>
      <c r="B256" s="11">
        <v>44470</v>
      </c>
      <c r="C256" s="3">
        <v>1</v>
      </c>
      <c r="D256" t="s">
        <v>95</v>
      </c>
      <c r="E256" t="s">
        <v>92</v>
      </c>
      <c r="F256" t="s">
        <v>93</v>
      </c>
      <c r="G256" t="s">
        <v>94</v>
      </c>
      <c r="H256">
        <v>99999</v>
      </c>
      <c r="I256" t="s">
        <v>177</v>
      </c>
      <c r="J256" t="s">
        <v>81</v>
      </c>
      <c r="K256" t="s">
        <v>131</v>
      </c>
      <c r="L256" s="6"/>
      <c r="N256" t="s">
        <v>91</v>
      </c>
      <c r="O256" t="s">
        <v>92</v>
      </c>
      <c r="P256" t="s">
        <v>93</v>
      </c>
      <c r="Q256" t="s">
        <v>94</v>
      </c>
      <c r="R256">
        <v>99999</v>
      </c>
      <c r="S256" t="s">
        <v>133</v>
      </c>
      <c r="U256" t="s">
        <v>75</v>
      </c>
      <c r="V256" t="s">
        <v>16</v>
      </c>
      <c r="W256" s="1">
        <v>2.99</v>
      </c>
      <c r="X256">
        <v>85</v>
      </c>
      <c r="Y256" s="1">
        <v>254.15</v>
      </c>
      <c r="Z256" s="1">
        <v>24.652550000000002</v>
      </c>
      <c r="AA256">
        <f>DAY(TableauSource[[#This Row],[Date Cdme]])</f>
        <v>1</v>
      </c>
    </row>
    <row r="257" spans="1:27" x14ac:dyDescent="0.35">
      <c r="A257" s="3">
        <v>1060</v>
      </c>
      <c r="B257" s="11">
        <v>44281</v>
      </c>
      <c r="C257" s="3">
        <v>26</v>
      </c>
      <c r="D257" t="s">
        <v>114</v>
      </c>
      <c r="E257" t="s">
        <v>113</v>
      </c>
      <c r="F257" t="s">
        <v>88</v>
      </c>
      <c r="G257" t="s">
        <v>89</v>
      </c>
      <c r="H257">
        <v>99999</v>
      </c>
      <c r="I257" t="s">
        <v>174</v>
      </c>
      <c r="J257" t="s">
        <v>126</v>
      </c>
      <c r="K257" t="s">
        <v>132</v>
      </c>
      <c r="L257" s="6">
        <v>41726</v>
      </c>
      <c r="M257" t="s">
        <v>40</v>
      </c>
      <c r="N257" t="s">
        <v>112</v>
      </c>
      <c r="O257" t="s">
        <v>113</v>
      </c>
      <c r="P257" t="s">
        <v>88</v>
      </c>
      <c r="Q257" t="s">
        <v>89</v>
      </c>
      <c r="R257">
        <v>99999</v>
      </c>
      <c r="S257" t="s">
        <v>133</v>
      </c>
      <c r="T257" t="s">
        <v>149</v>
      </c>
      <c r="U257" t="s">
        <v>96</v>
      </c>
      <c r="V257" t="s">
        <v>97</v>
      </c>
      <c r="W257" s="1">
        <v>18.399999999999999</v>
      </c>
      <c r="X257">
        <v>65</v>
      </c>
      <c r="Y257" s="1">
        <v>1196</v>
      </c>
      <c r="Z257" s="1">
        <v>123.18800000000002</v>
      </c>
      <c r="AA257">
        <f>DAY(TableauSource[[#This Row],[Date Cdme]])</f>
        <v>26</v>
      </c>
    </row>
    <row r="258" spans="1:27" x14ac:dyDescent="0.35">
      <c r="A258" s="3">
        <v>1122</v>
      </c>
      <c r="B258" s="11">
        <v>44342</v>
      </c>
      <c r="C258" s="3">
        <v>26</v>
      </c>
      <c r="D258" t="s">
        <v>114</v>
      </c>
      <c r="E258" t="s">
        <v>113</v>
      </c>
      <c r="F258" t="s">
        <v>88</v>
      </c>
      <c r="G258" t="s">
        <v>89</v>
      </c>
      <c r="H258">
        <v>99999</v>
      </c>
      <c r="I258" t="s">
        <v>174</v>
      </c>
      <c r="J258" t="s">
        <v>126</v>
      </c>
      <c r="K258" t="s">
        <v>132</v>
      </c>
      <c r="L258" s="6">
        <v>41787</v>
      </c>
      <c r="M258" t="s">
        <v>40</v>
      </c>
      <c r="N258" t="s">
        <v>112</v>
      </c>
      <c r="O258" t="s">
        <v>113</v>
      </c>
      <c r="P258" t="s">
        <v>88</v>
      </c>
      <c r="Q258" t="s">
        <v>89</v>
      </c>
      <c r="R258">
        <v>99999</v>
      </c>
      <c r="S258" t="s">
        <v>133</v>
      </c>
      <c r="T258" t="s">
        <v>149</v>
      </c>
      <c r="U258" t="s">
        <v>115</v>
      </c>
      <c r="V258" t="s">
        <v>116</v>
      </c>
      <c r="W258" s="1">
        <v>21.35</v>
      </c>
      <c r="X258">
        <v>36</v>
      </c>
      <c r="Y258" s="1">
        <v>768.6</v>
      </c>
      <c r="Z258" s="1">
        <v>74.554200000000009</v>
      </c>
      <c r="AA258">
        <f>DAY(TableauSource[[#This Row],[Date Cdme]])</f>
        <v>26</v>
      </c>
    </row>
    <row r="259" spans="1:27" x14ac:dyDescent="0.35">
      <c r="A259" s="3">
        <v>1297</v>
      </c>
      <c r="B259" s="11">
        <v>44478</v>
      </c>
      <c r="C259" s="3">
        <v>9</v>
      </c>
      <c r="D259" t="s">
        <v>102</v>
      </c>
      <c r="E259" t="s">
        <v>99</v>
      </c>
      <c r="F259" t="s">
        <v>100</v>
      </c>
      <c r="G259" t="s">
        <v>101</v>
      </c>
      <c r="H259">
        <v>99999</v>
      </c>
      <c r="I259" t="s">
        <v>180</v>
      </c>
      <c r="J259" t="s">
        <v>103</v>
      </c>
      <c r="K259" t="s">
        <v>129</v>
      </c>
      <c r="L259" s="6">
        <v>41923</v>
      </c>
      <c r="M259" t="s">
        <v>25</v>
      </c>
      <c r="N259" t="s">
        <v>98</v>
      </c>
      <c r="O259" t="s">
        <v>99</v>
      </c>
      <c r="P259" t="s">
        <v>100</v>
      </c>
      <c r="Q259" t="s">
        <v>101</v>
      </c>
      <c r="R259">
        <v>99999</v>
      </c>
      <c r="S259" t="s">
        <v>133</v>
      </c>
      <c r="T259" t="s">
        <v>148</v>
      </c>
      <c r="U259" t="s">
        <v>104</v>
      </c>
      <c r="V259" t="s">
        <v>105</v>
      </c>
      <c r="W259" s="1">
        <v>19.5</v>
      </c>
      <c r="X259">
        <v>64</v>
      </c>
      <c r="Y259" s="1">
        <v>1248</v>
      </c>
      <c r="Z259" s="1">
        <v>119.80800000000001</v>
      </c>
      <c r="AA259">
        <f>DAY(TableauSource[[#This Row],[Date Cdme]])</f>
        <v>9</v>
      </c>
    </row>
    <row r="260" spans="1:27" x14ac:dyDescent="0.35">
      <c r="A260" s="3">
        <v>1298</v>
      </c>
      <c r="B260" s="11">
        <v>44478</v>
      </c>
      <c r="C260" s="3">
        <v>9</v>
      </c>
      <c r="D260" t="s">
        <v>102</v>
      </c>
      <c r="E260" t="s">
        <v>99</v>
      </c>
      <c r="F260" t="s">
        <v>100</v>
      </c>
      <c r="G260" t="s">
        <v>101</v>
      </c>
      <c r="H260">
        <v>99999</v>
      </c>
      <c r="I260" t="s">
        <v>180</v>
      </c>
      <c r="J260" t="s">
        <v>103</v>
      </c>
      <c r="K260" t="s">
        <v>129</v>
      </c>
      <c r="L260" s="6">
        <v>41923</v>
      </c>
      <c r="M260" t="s">
        <v>25</v>
      </c>
      <c r="N260" t="s">
        <v>98</v>
      </c>
      <c r="O260" t="s">
        <v>99</v>
      </c>
      <c r="P260" t="s">
        <v>100</v>
      </c>
      <c r="Q260" t="s">
        <v>101</v>
      </c>
      <c r="R260">
        <v>99999</v>
      </c>
      <c r="S260" t="s">
        <v>133</v>
      </c>
      <c r="T260" t="s">
        <v>148</v>
      </c>
      <c r="U260" t="s">
        <v>106</v>
      </c>
      <c r="V260" t="s">
        <v>107</v>
      </c>
      <c r="W260" s="1">
        <v>34.799999999999997</v>
      </c>
      <c r="X260">
        <v>70</v>
      </c>
      <c r="Y260" s="1">
        <v>2436</v>
      </c>
      <c r="Z260" s="1">
        <v>246.03600000000003</v>
      </c>
      <c r="AA260">
        <f>DAY(TableauSource[[#This Row],[Date Cdme]])</f>
        <v>9</v>
      </c>
    </row>
    <row r="261" spans="1:27" x14ac:dyDescent="0.35">
      <c r="A261" s="3">
        <v>1299</v>
      </c>
      <c r="B261" s="11">
        <v>44475</v>
      </c>
      <c r="C261" s="3">
        <v>6</v>
      </c>
      <c r="D261" t="s">
        <v>61</v>
      </c>
      <c r="E261" t="s">
        <v>58</v>
      </c>
      <c r="F261" t="s">
        <v>59</v>
      </c>
      <c r="G261" t="s">
        <v>60</v>
      </c>
      <c r="H261">
        <v>99999</v>
      </c>
      <c r="I261" t="s">
        <v>182</v>
      </c>
      <c r="J261" t="s">
        <v>39</v>
      </c>
      <c r="K261" t="s">
        <v>131</v>
      </c>
      <c r="L261" s="6">
        <v>41920</v>
      </c>
      <c r="M261" t="s">
        <v>14</v>
      </c>
      <c r="N261" t="s">
        <v>57</v>
      </c>
      <c r="O261" t="s">
        <v>58</v>
      </c>
      <c r="P261" t="s">
        <v>59</v>
      </c>
      <c r="Q261" t="s">
        <v>60</v>
      </c>
      <c r="R261">
        <v>99999</v>
      </c>
      <c r="S261" t="s">
        <v>133</v>
      </c>
      <c r="T261" t="s">
        <v>149</v>
      </c>
      <c r="U261" t="s">
        <v>15</v>
      </c>
      <c r="V261" t="s">
        <v>16</v>
      </c>
      <c r="W261" s="1">
        <v>14</v>
      </c>
      <c r="X261">
        <v>98</v>
      </c>
      <c r="Y261" s="1">
        <v>1372</v>
      </c>
      <c r="Z261" s="1">
        <v>138.57200000000003</v>
      </c>
      <c r="AA261">
        <f>DAY(TableauSource[[#This Row],[Date Cdme]])</f>
        <v>6</v>
      </c>
    </row>
    <row r="262" spans="1:27" x14ac:dyDescent="0.35">
      <c r="A262" s="3">
        <v>1300</v>
      </c>
      <c r="B262" s="11">
        <v>44477</v>
      </c>
      <c r="C262" s="3">
        <v>8</v>
      </c>
      <c r="D262" t="s">
        <v>38</v>
      </c>
      <c r="E262" t="s">
        <v>35</v>
      </c>
      <c r="F262" t="s">
        <v>36</v>
      </c>
      <c r="G262" t="s">
        <v>37</v>
      </c>
      <c r="H262">
        <v>99999</v>
      </c>
      <c r="I262" t="s">
        <v>176</v>
      </c>
      <c r="J262" t="s">
        <v>81</v>
      </c>
      <c r="K262" t="s">
        <v>131</v>
      </c>
      <c r="L262" s="6">
        <v>41922</v>
      </c>
      <c r="M262" t="s">
        <v>14</v>
      </c>
      <c r="N262" t="s">
        <v>34</v>
      </c>
      <c r="O262" t="s">
        <v>35</v>
      </c>
      <c r="P262" t="s">
        <v>36</v>
      </c>
      <c r="Q262" t="s">
        <v>37</v>
      </c>
      <c r="R262">
        <v>99999</v>
      </c>
      <c r="S262" t="s">
        <v>133</v>
      </c>
      <c r="T262" t="s">
        <v>148</v>
      </c>
      <c r="U262" t="s">
        <v>63</v>
      </c>
      <c r="V262" t="s">
        <v>64</v>
      </c>
      <c r="W262" s="1">
        <v>40</v>
      </c>
      <c r="X262">
        <v>48</v>
      </c>
      <c r="Y262" s="1">
        <v>1920</v>
      </c>
      <c r="Z262" s="1">
        <v>188.16</v>
      </c>
      <c r="AA262">
        <f>DAY(TableauSource[[#This Row],[Date Cdme]])</f>
        <v>8</v>
      </c>
    </row>
    <row r="263" spans="1:27" x14ac:dyDescent="0.35">
      <c r="A263" s="3">
        <v>1301</v>
      </c>
      <c r="B263" s="11">
        <v>44477</v>
      </c>
      <c r="C263" s="3">
        <v>8</v>
      </c>
      <c r="D263" t="s">
        <v>38</v>
      </c>
      <c r="E263" t="s">
        <v>35</v>
      </c>
      <c r="F263" t="s">
        <v>36</v>
      </c>
      <c r="G263" t="s">
        <v>37</v>
      </c>
      <c r="H263">
        <v>99999</v>
      </c>
      <c r="I263" t="s">
        <v>176</v>
      </c>
      <c r="J263" t="s">
        <v>81</v>
      </c>
      <c r="K263" t="s">
        <v>131</v>
      </c>
      <c r="L263" s="6">
        <v>41922</v>
      </c>
      <c r="M263" t="s">
        <v>14</v>
      </c>
      <c r="N263" t="s">
        <v>34</v>
      </c>
      <c r="O263" t="s">
        <v>35</v>
      </c>
      <c r="P263" t="s">
        <v>36</v>
      </c>
      <c r="Q263" t="s">
        <v>37</v>
      </c>
      <c r="R263">
        <v>99999</v>
      </c>
      <c r="S263" t="s">
        <v>133</v>
      </c>
      <c r="T263" t="s">
        <v>148</v>
      </c>
      <c r="U263" t="s">
        <v>41</v>
      </c>
      <c r="V263" t="s">
        <v>42</v>
      </c>
      <c r="W263" s="1">
        <v>9.1999999999999993</v>
      </c>
      <c r="X263">
        <v>100</v>
      </c>
      <c r="Y263" s="1">
        <v>919.99999999999989</v>
      </c>
      <c r="Z263" s="1">
        <v>91.08</v>
      </c>
      <c r="AA263">
        <f>DAY(TableauSource[[#This Row],[Date Cdme]])</f>
        <v>8</v>
      </c>
    </row>
    <row r="264" spans="1:27" x14ac:dyDescent="0.35">
      <c r="A264" s="3">
        <v>1287</v>
      </c>
      <c r="B264" s="11">
        <v>44479</v>
      </c>
      <c r="C264" s="3">
        <v>10</v>
      </c>
      <c r="D264" t="s">
        <v>74</v>
      </c>
      <c r="E264" t="s">
        <v>71</v>
      </c>
      <c r="F264" t="s">
        <v>72</v>
      </c>
      <c r="G264" t="s">
        <v>73</v>
      </c>
      <c r="H264">
        <v>99999</v>
      </c>
      <c r="I264" t="s">
        <v>171</v>
      </c>
      <c r="J264" t="s">
        <v>62</v>
      </c>
      <c r="K264" t="s">
        <v>130</v>
      </c>
      <c r="L264" s="6">
        <v>41924</v>
      </c>
      <c r="M264" t="s">
        <v>25</v>
      </c>
      <c r="N264" t="s">
        <v>70</v>
      </c>
      <c r="O264" t="s">
        <v>71</v>
      </c>
      <c r="P264" t="s">
        <v>72</v>
      </c>
      <c r="Q264" t="s">
        <v>73</v>
      </c>
      <c r="R264">
        <v>99999</v>
      </c>
      <c r="S264" t="s">
        <v>133</v>
      </c>
      <c r="U264" t="s">
        <v>82</v>
      </c>
      <c r="V264" t="s">
        <v>83</v>
      </c>
      <c r="W264" s="1">
        <v>25</v>
      </c>
      <c r="X264">
        <v>60</v>
      </c>
      <c r="Y264" s="1">
        <v>1500</v>
      </c>
      <c r="Z264" s="1">
        <v>154.5</v>
      </c>
      <c r="AA264">
        <f>DAY(TableauSource[[#This Row],[Date Cdme]])</f>
        <v>10</v>
      </c>
    </row>
    <row r="265" spans="1:27" x14ac:dyDescent="0.35">
      <c r="A265" s="3">
        <v>1123</v>
      </c>
      <c r="B265" s="11">
        <v>44342</v>
      </c>
      <c r="C265" s="3">
        <v>26</v>
      </c>
      <c r="D265" t="s">
        <v>114</v>
      </c>
      <c r="E265" t="s">
        <v>113</v>
      </c>
      <c r="F265" t="s">
        <v>88</v>
      </c>
      <c r="G265" t="s">
        <v>89</v>
      </c>
      <c r="H265">
        <v>99999</v>
      </c>
      <c r="I265" t="s">
        <v>174</v>
      </c>
      <c r="J265" t="s">
        <v>126</v>
      </c>
      <c r="K265" t="s">
        <v>132</v>
      </c>
      <c r="L265" s="6">
        <v>41787</v>
      </c>
      <c r="M265" t="s">
        <v>40</v>
      </c>
      <c r="N265" t="s">
        <v>112</v>
      </c>
      <c r="O265" t="s">
        <v>113</v>
      </c>
      <c r="P265" t="s">
        <v>88</v>
      </c>
      <c r="Q265" t="s">
        <v>89</v>
      </c>
      <c r="R265">
        <v>99999</v>
      </c>
      <c r="S265" t="s">
        <v>133</v>
      </c>
      <c r="T265" t="s">
        <v>149</v>
      </c>
      <c r="U265" t="s">
        <v>55</v>
      </c>
      <c r="V265" t="s">
        <v>56</v>
      </c>
      <c r="W265" s="1">
        <v>9.65</v>
      </c>
      <c r="X265">
        <v>87</v>
      </c>
      <c r="Y265" s="1">
        <v>839.55000000000007</v>
      </c>
      <c r="Z265" s="1">
        <v>87.313200000000009</v>
      </c>
      <c r="AA265">
        <f>DAY(TableauSource[[#This Row],[Date Cdme]])</f>
        <v>26</v>
      </c>
    </row>
    <row r="266" spans="1:27" x14ac:dyDescent="0.35">
      <c r="A266" s="3">
        <v>1124</v>
      </c>
      <c r="B266" s="11">
        <v>44342</v>
      </c>
      <c r="C266" s="3">
        <v>26</v>
      </c>
      <c r="D266" t="s">
        <v>114</v>
      </c>
      <c r="E266" t="s">
        <v>113</v>
      </c>
      <c r="F266" t="s">
        <v>88</v>
      </c>
      <c r="G266" t="s">
        <v>89</v>
      </c>
      <c r="H266">
        <v>99999</v>
      </c>
      <c r="I266" t="s">
        <v>174</v>
      </c>
      <c r="J266" t="s">
        <v>126</v>
      </c>
      <c r="K266" t="s">
        <v>132</v>
      </c>
      <c r="L266" s="6">
        <v>41787</v>
      </c>
      <c r="M266" t="s">
        <v>40</v>
      </c>
      <c r="N266" t="s">
        <v>112</v>
      </c>
      <c r="O266" t="s">
        <v>113</v>
      </c>
      <c r="P266" t="s">
        <v>88</v>
      </c>
      <c r="Q266" t="s">
        <v>89</v>
      </c>
      <c r="R266">
        <v>99999</v>
      </c>
      <c r="S266" t="s">
        <v>133</v>
      </c>
      <c r="T266" t="s">
        <v>149</v>
      </c>
      <c r="U266" t="s">
        <v>96</v>
      </c>
      <c r="V266" t="s">
        <v>97</v>
      </c>
      <c r="W266" s="1">
        <v>18.399999999999999</v>
      </c>
      <c r="X266">
        <v>64</v>
      </c>
      <c r="Y266" s="1">
        <v>1177.5999999999999</v>
      </c>
      <c r="Z266" s="1">
        <v>115.40479999999999</v>
      </c>
      <c r="AA266">
        <f>DAY(TableauSource[[#This Row],[Date Cdme]])</f>
        <v>26</v>
      </c>
    </row>
    <row r="267" spans="1:27" x14ac:dyDescent="0.35">
      <c r="A267" s="3">
        <v>1155</v>
      </c>
      <c r="B267" s="11">
        <v>44373</v>
      </c>
      <c r="C267" s="3">
        <v>26</v>
      </c>
      <c r="D267" t="s">
        <v>114</v>
      </c>
      <c r="E267" t="s">
        <v>113</v>
      </c>
      <c r="F267" t="s">
        <v>88</v>
      </c>
      <c r="G267" t="s">
        <v>89</v>
      </c>
      <c r="H267">
        <v>99999</v>
      </c>
      <c r="I267" t="s">
        <v>174</v>
      </c>
      <c r="J267" t="s">
        <v>126</v>
      </c>
      <c r="K267" t="s">
        <v>132</v>
      </c>
      <c r="L267" s="6">
        <v>41818</v>
      </c>
      <c r="M267" t="s">
        <v>40</v>
      </c>
      <c r="N267" t="s">
        <v>112</v>
      </c>
      <c r="O267" t="s">
        <v>113</v>
      </c>
      <c r="P267" t="s">
        <v>88</v>
      </c>
      <c r="Q267" t="s">
        <v>89</v>
      </c>
      <c r="R267">
        <v>99999</v>
      </c>
      <c r="S267" t="s">
        <v>133</v>
      </c>
      <c r="T267" t="s">
        <v>149</v>
      </c>
      <c r="U267" t="s">
        <v>115</v>
      </c>
      <c r="V267" t="s">
        <v>116</v>
      </c>
      <c r="W267" s="1">
        <v>21.35</v>
      </c>
      <c r="X267">
        <v>90</v>
      </c>
      <c r="Y267" s="1">
        <v>1921.5000000000002</v>
      </c>
      <c r="Z267" s="1">
        <v>186.38550000000004</v>
      </c>
      <c r="AA267">
        <f>DAY(TableauSource[[#This Row],[Date Cdme]])</f>
        <v>26</v>
      </c>
    </row>
    <row r="268" spans="1:27" x14ac:dyDescent="0.35">
      <c r="A268" s="3">
        <v>1306</v>
      </c>
      <c r="B268" s="11">
        <v>44498</v>
      </c>
      <c r="C268" s="3">
        <v>29</v>
      </c>
      <c r="D268" t="s">
        <v>47</v>
      </c>
      <c r="E268" t="s">
        <v>44</v>
      </c>
      <c r="F268" t="s">
        <v>45</v>
      </c>
      <c r="G268" t="s">
        <v>46</v>
      </c>
      <c r="H268">
        <v>99999</v>
      </c>
      <c r="I268" t="s">
        <v>173</v>
      </c>
      <c r="J268" t="s">
        <v>24</v>
      </c>
      <c r="K268" t="s">
        <v>129</v>
      </c>
      <c r="L268" s="6">
        <v>41943</v>
      </c>
      <c r="M268" t="s">
        <v>14</v>
      </c>
      <c r="N268" t="s">
        <v>43</v>
      </c>
      <c r="O268" t="s">
        <v>44</v>
      </c>
      <c r="P268" t="s">
        <v>45</v>
      </c>
      <c r="Q268" t="s">
        <v>46</v>
      </c>
      <c r="R268">
        <v>99999</v>
      </c>
      <c r="S268" t="s">
        <v>133</v>
      </c>
      <c r="T268" t="s">
        <v>148</v>
      </c>
      <c r="U268" t="s">
        <v>15</v>
      </c>
      <c r="V268" t="s">
        <v>16</v>
      </c>
      <c r="W268" s="1">
        <v>14</v>
      </c>
      <c r="X268">
        <v>78</v>
      </c>
      <c r="Y268" s="1">
        <v>1092</v>
      </c>
      <c r="Z268" s="1">
        <v>112.476</v>
      </c>
      <c r="AA268">
        <f>DAY(TableauSource[[#This Row],[Date Cdme]])</f>
        <v>29</v>
      </c>
    </row>
    <row r="269" spans="1:27" x14ac:dyDescent="0.35">
      <c r="A269" s="3">
        <v>1307</v>
      </c>
      <c r="B269" s="11">
        <v>44475</v>
      </c>
      <c r="C269" s="3">
        <v>6</v>
      </c>
      <c r="D269" t="s">
        <v>61</v>
      </c>
      <c r="E269" t="s">
        <v>58</v>
      </c>
      <c r="F269" t="s">
        <v>59</v>
      </c>
      <c r="G269" t="s">
        <v>60</v>
      </c>
      <c r="H269">
        <v>99999</v>
      </c>
      <c r="I269" t="s">
        <v>182</v>
      </c>
      <c r="J269" t="s">
        <v>39</v>
      </c>
      <c r="K269" t="s">
        <v>131</v>
      </c>
      <c r="L269" s="6">
        <v>41920</v>
      </c>
      <c r="M269" t="s">
        <v>40</v>
      </c>
      <c r="N269" t="s">
        <v>57</v>
      </c>
      <c r="O269" t="s">
        <v>58</v>
      </c>
      <c r="P269" t="s">
        <v>59</v>
      </c>
      <c r="Q269" t="s">
        <v>60</v>
      </c>
      <c r="R269">
        <v>99999</v>
      </c>
      <c r="S269" t="s">
        <v>133</v>
      </c>
      <c r="T269" t="s">
        <v>148</v>
      </c>
      <c r="U269" t="s">
        <v>48</v>
      </c>
      <c r="V269" t="s">
        <v>49</v>
      </c>
      <c r="W269" s="1">
        <v>12.75</v>
      </c>
      <c r="X269">
        <v>44</v>
      </c>
      <c r="Y269" s="1">
        <v>561</v>
      </c>
      <c r="Z269" s="1">
        <v>53.856000000000002</v>
      </c>
      <c r="AA269">
        <f>DAY(TableauSource[[#This Row],[Date Cdme]])</f>
        <v>6</v>
      </c>
    </row>
    <row r="270" spans="1:27" x14ac:dyDescent="0.35">
      <c r="A270" s="3">
        <v>1288</v>
      </c>
      <c r="B270" s="11">
        <v>44479</v>
      </c>
      <c r="C270" s="3">
        <v>10</v>
      </c>
      <c r="D270" t="s">
        <v>74</v>
      </c>
      <c r="E270" t="s">
        <v>71</v>
      </c>
      <c r="F270" t="s">
        <v>72</v>
      </c>
      <c r="G270" t="s">
        <v>73</v>
      </c>
      <c r="H270">
        <v>99999</v>
      </c>
      <c r="I270" t="s">
        <v>171</v>
      </c>
      <c r="J270" t="s">
        <v>62</v>
      </c>
      <c r="K270" t="s">
        <v>130</v>
      </c>
      <c r="L270" s="6">
        <v>41924</v>
      </c>
      <c r="M270" t="s">
        <v>25</v>
      </c>
      <c r="N270" t="s">
        <v>70</v>
      </c>
      <c r="O270" t="s">
        <v>71</v>
      </c>
      <c r="P270" t="s">
        <v>72</v>
      </c>
      <c r="Q270" t="s">
        <v>73</v>
      </c>
      <c r="R270">
        <v>99999</v>
      </c>
      <c r="S270" t="s">
        <v>133</v>
      </c>
      <c r="U270" t="s">
        <v>84</v>
      </c>
      <c r="V270" t="s">
        <v>85</v>
      </c>
      <c r="W270" s="1">
        <v>22</v>
      </c>
      <c r="X270">
        <v>51</v>
      </c>
      <c r="Y270" s="1">
        <v>1122</v>
      </c>
      <c r="Z270" s="1">
        <v>109.956</v>
      </c>
      <c r="AA270">
        <f>DAY(TableauSource[[#This Row],[Date Cdme]])</f>
        <v>10</v>
      </c>
    </row>
    <row r="271" spans="1:27" x14ac:dyDescent="0.35">
      <c r="A271" s="3">
        <v>1289</v>
      </c>
      <c r="B271" s="11">
        <v>44479</v>
      </c>
      <c r="C271" s="3">
        <v>10</v>
      </c>
      <c r="D271" t="s">
        <v>74</v>
      </c>
      <c r="E271" t="s">
        <v>71</v>
      </c>
      <c r="F271" t="s">
        <v>72</v>
      </c>
      <c r="G271" t="s">
        <v>73</v>
      </c>
      <c r="H271">
        <v>99999</v>
      </c>
      <c r="I271" t="s">
        <v>171</v>
      </c>
      <c r="J271" t="s">
        <v>62</v>
      </c>
      <c r="K271" t="s">
        <v>130</v>
      </c>
      <c r="L271" s="6">
        <v>41924</v>
      </c>
      <c r="M271" t="s">
        <v>25</v>
      </c>
      <c r="N271" t="s">
        <v>70</v>
      </c>
      <c r="O271" t="s">
        <v>71</v>
      </c>
      <c r="P271" t="s">
        <v>72</v>
      </c>
      <c r="Q271" t="s">
        <v>73</v>
      </c>
      <c r="R271">
        <v>99999</v>
      </c>
      <c r="S271" t="s">
        <v>133</v>
      </c>
      <c r="U271" t="s">
        <v>41</v>
      </c>
      <c r="V271" t="s">
        <v>42</v>
      </c>
      <c r="W271" s="1">
        <v>9.1999999999999993</v>
      </c>
      <c r="X271">
        <v>49</v>
      </c>
      <c r="Y271" s="1">
        <v>450.79999999999995</v>
      </c>
      <c r="Z271" s="1">
        <v>44.629199999999997</v>
      </c>
      <c r="AA271">
        <f>DAY(TableauSource[[#This Row],[Date Cdme]])</f>
        <v>10</v>
      </c>
    </row>
    <row r="272" spans="1:27" x14ac:dyDescent="0.35">
      <c r="A272" s="3">
        <v>1312</v>
      </c>
      <c r="B272" s="11">
        <v>44477</v>
      </c>
      <c r="C272" s="3">
        <v>8</v>
      </c>
      <c r="D272" t="s">
        <v>38</v>
      </c>
      <c r="E272" t="s">
        <v>35</v>
      </c>
      <c r="F272" t="s">
        <v>36</v>
      </c>
      <c r="G272" t="s">
        <v>37</v>
      </c>
      <c r="H272">
        <v>99999</v>
      </c>
      <c r="I272" t="s">
        <v>176</v>
      </c>
      <c r="J272" t="s">
        <v>81</v>
      </c>
      <c r="K272" t="s">
        <v>131</v>
      </c>
      <c r="L272" s="6">
        <v>41922</v>
      </c>
      <c r="M272" t="s">
        <v>40</v>
      </c>
      <c r="N272" t="s">
        <v>34</v>
      </c>
      <c r="O272" t="s">
        <v>35</v>
      </c>
      <c r="P272" t="s">
        <v>36</v>
      </c>
      <c r="Q272" t="s">
        <v>37</v>
      </c>
      <c r="R272">
        <v>99999</v>
      </c>
      <c r="S272" t="s">
        <v>133</v>
      </c>
      <c r="T272" t="s">
        <v>149</v>
      </c>
      <c r="U272" t="s">
        <v>106</v>
      </c>
      <c r="V272" t="s">
        <v>107</v>
      </c>
      <c r="W272" s="1">
        <v>34.799999999999997</v>
      </c>
      <c r="X272">
        <v>93</v>
      </c>
      <c r="Y272" s="1">
        <v>3236.3999999999996</v>
      </c>
      <c r="Z272" s="1">
        <v>313.93079999999998</v>
      </c>
      <c r="AA272">
        <f>DAY(TableauSource[[#This Row],[Date Cdme]])</f>
        <v>8</v>
      </c>
    </row>
    <row r="273" spans="1:27" x14ac:dyDescent="0.35">
      <c r="A273" s="3">
        <v>1315</v>
      </c>
      <c r="B273" s="11">
        <v>44472</v>
      </c>
      <c r="C273" s="3">
        <v>3</v>
      </c>
      <c r="D273" t="s">
        <v>54</v>
      </c>
      <c r="E273" t="s">
        <v>51</v>
      </c>
      <c r="F273" t="s">
        <v>52</v>
      </c>
      <c r="G273" t="s">
        <v>53</v>
      </c>
      <c r="H273">
        <v>99999</v>
      </c>
      <c r="I273" t="s">
        <v>178</v>
      </c>
      <c r="J273" t="s">
        <v>31</v>
      </c>
      <c r="K273" t="s">
        <v>129</v>
      </c>
      <c r="L273" s="6">
        <v>41917</v>
      </c>
      <c r="M273" t="s">
        <v>14</v>
      </c>
      <c r="N273" t="s">
        <v>50</v>
      </c>
      <c r="O273" t="s">
        <v>51</v>
      </c>
      <c r="P273" t="s">
        <v>52</v>
      </c>
      <c r="Q273" t="s">
        <v>53</v>
      </c>
      <c r="R273">
        <v>99999</v>
      </c>
      <c r="S273" t="s">
        <v>133</v>
      </c>
      <c r="T273" t="s">
        <v>150</v>
      </c>
      <c r="U273" t="s">
        <v>121</v>
      </c>
      <c r="V273" t="s">
        <v>85</v>
      </c>
      <c r="W273" s="1">
        <v>10</v>
      </c>
      <c r="X273">
        <v>11</v>
      </c>
      <c r="Y273" s="1">
        <v>110</v>
      </c>
      <c r="Z273" s="1">
        <v>11.440000000000001</v>
      </c>
      <c r="AA273">
        <f>DAY(TableauSource[[#This Row],[Date Cdme]])</f>
        <v>3</v>
      </c>
    </row>
    <row r="274" spans="1:27" x14ac:dyDescent="0.35">
      <c r="A274" s="3">
        <v>1316</v>
      </c>
      <c r="B274" s="11">
        <v>44472</v>
      </c>
      <c r="C274" s="3">
        <v>3</v>
      </c>
      <c r="D274" t="s">
        <v>54</v>
      </c>
      <c r="E274" t="s">
        <v>51</v>
      </c>
      <c r="F274" t="s">
        <v>52</v>
      </c>
      <c r="G274" t="s">
        <v>53</v>
      </c>
      <c r="H274">
        <v>99999</v>
      </c>
      <c r="I274" t="s">
        <v>178</v>
      </c>
      <c r="J274" t="s">
        <v>31</v>
      </c>
      <c r="K274" t="s">
        <v>129</v>
      </c>
      <c r="L274" s="6">
        <v>41917</v>
      </c>
      <c r="M274" t="s">
        <v>14</v>
      </c>
      <c r="N274" t="s">
        <v>50</v>
      </c>
      <c r="O274" t="s">
        <v>51</v>
      </c>
      <c r="P274" t="s">
        <v>52</v>
      </c>
      <c r="Q274" t="s">
        <v>53</v>
      </c>
      <c r="R274">
        <v>99999</v>
      </c>
      <c r="S274" t="s">
        <v>133</v>
      </c>
      <c r="T274" t="s">
        <v>150</v>
      </c>
      <c r="U274" t="s">
        <v>63</v>
      </c>
      <c r="V274" t="s">
        <v>64</v>
      </c>
      <c r="W274" s="1">
        <v>40</v>
      </c>
      <c r="X274">
        <v>91</v>
      </c>
      <c r="Y274" s="1">
        <v>3640</v>
      </c>
      <c r="Z274" s="1">
        <v>364</v>
      </c>
      <c r="AA274">
        <f>DAY(TableauSource[[#This Row],[Date Cdme]])</f>
        <v>3</v>
      </c>
    </row>
    <row r="275" spans="1:27" x14ac:dyDescent="0.35">
      <c r="A275" s="3">
        <v>1320</v>
      </c>
      <c r="B275" s="11">
        <v>44479</v>
      </c>
      <c r="C275" s="3">
        <v>10</v>
      </c>
      <c r="D275" t="s">
        <v>74</v>
      </c>
      <c r="E275" t="s">
        <v>71</v>
      </c>
      <c r="F275" t="s">
        <v>72</v>
      </c>
      <c r="G275" t="s">
        <v>73</v>
      </c>
      <c r="H275">
        <v>99999</v>
      </c>
      <c r="I275" t="s">
        <v>171</v>
      </c>
      <c r="J275" t="s">
        <v>62</v>
      </c>
      <c r="K275" t="s">
        <v>130</v>
      </c>
      <c r="L275" s="6">
        <v>41924</v>
      </c>
      <c r="M275" t="s">
        <v>14</v>
      </c>
      <c r="N275" t="s">
        <v>70</v>
      </c>
      <c r="O275" t="s">
        <v>71</v>
      </c>
      <c r="P275" t="s">
        <v>72</v>
      </c>
      <c r="Q275" t="s">
        <v>73</v>
      </c>
      <c r="R275">
        <v>99999</v>
      </c>
      <c r="S275" t="s">
        <v>133</v>
      </c>
      <c r="T275" t="s">
        <v>149</v>
      </c>
      <c r="U275" t="s">
        <v>122</v>
      </c>
      <c r="V275" t="s">
        <v>18</v>
      </c>
      <c r="W275" s="1">
        <v>10</v>
      </c>
      <c r="X275">
        <v>12</v>
      </c>
      <c r="Y275" s="1">
        <v>120</v>
      </c>
      <c r="Z275" s="1">
        <v>12.36</v>
      </c>
      <c r="AA275">
        <f>DAY(TableauSource[[#This Row],[Date Cdme]])</f>
        <v>10</v>
      </c>
    </row>
    <row r="276" spans="1:27" x14ac:dyDescent="0.35">
      <c r="A276" s="3">
        <v>1322</v>
      </c>
      <c r="B276" s="11">
        <v>44479</v>
      </c>
      <c r="C276" s="3">
        <v>10</v>
      </c>
      <c r="D276" t="s">
        <v>74</v>
      </c>
      <c r="E276" t="s">
        <v>71</v>
      </c>
      <c r="F276" t="s">
        <v>72</v>
      </c>
      <c r="G276" t="s">
        <v>73</v>
      </c>
      <c r="H276">
        <v>99999</v>
      </c>
      <c r="I276" t="s">
        <v>171</v>
      </c>
      <c r="J276" t="s">
        <v>62</v>
      </c>
      <c r="K276" t="s">
        <v>130</v>
      </c>
      <c r="L276" s="6"/>
      <c r="M276" t="s">
        <v>25</v>
      </c>
      <c r="N276" t="s">
        <v>70</v>
      </c>
      <c r="O276" t="s">
        <v>71</v>
      </c>
      <c r="P276" t="s">
        <v>72</v>
      </c>
      <c r="Q276" t="s">
        <v>73</v>
      </c>
      <c r="R276">
        <v>99999</v>
      </c>
      <c r="S276" t="s">
        <v>133</v>
      </c>
      <c r="U276" t="s">
        <v>17</v>
      </c>
      <c r="V276" t="s">
        <v>18</v>
      </c>
      <c r="W276" s="1">
        <v>3.5</v>
      </c>
      <c r="X276">
        <v>78</v>
      </c>
      <c r="Y276" s="1">
        <v>273</v>
      </c>
      <c r="Z276" s="1">
        <v>27.3</v>
      </c>
      <c r="AA276">
        <f>DAY(TableauSource[[#This Row],[Date Cdme]])</f>
        <v>10</v>
      </c>
    </row>
    <row r="277" spans="1:27" x14ac:dyDescent="0.35">
      <c r="A277" s="3">
        <v>1156</v>
      </c>
      <c r="B277" s="11">
        <v>44373</v>
      </c>
      <c r="C277" s="3">
        <v>26</v>
      </c>
      <c r="D277" t="s">
        <v>114</v>
      </c>
      <c r="E277" t="s">
        <v>113</v>
      </c>
      <c r="F277" t="s">
        <v>88</v>
      </c>
      <c r="G277" t="s">
        <v>89</v>
      </c>
      <c r="H277">
        <v>99999</v>
      </c>
      <c r="I277" t="s">
        <v>174</v>
      </c>
      <c r="J277" t="s">
        <v>126</v>
      </c>
      <c r="K277" t="s">
        <v>132</v>
      </c>
      <c r="L277" s="6">
        <v>41818</v>
      </c>
      <c r="M277" t="s">
        <v>40</v>
      </c>
      <c r="N277" t="s">
        <v>112</v>
      </c>
      <c r="O277" t="s">
        <v>113</v>
      </c>
      <c r="P277" t="s">
        <v>88</v>
      </c>
      <c r="Q277" t="s">
        <v>89</v>
      </c>
      <c r="R277">
        <v>99999</v>
      </c>
      <c r="S277" t="s">
        <v>133</v>
      </c>
      <c r="T277" t="s">
        <v>149</v>
      </c>
      <c r="U277" t="s">
        <v>55</v>
      </c>
      <c r="V277" t="s">
        <v>56</v>
      </c>
      <c r="W277" s="1">
        <v>9.65</v>
      </c>
      <c r="X277">
        <v>60</v>
      </c>
      <c r="Y277" s="1">
        <v>579</v>
      </c>
      <c r="Z277" s="1">
        <v>59.637000000000008</v>
      </c>
      <c r="AA277">
        <f>DAY(TableauSource[[#This Row],[Date Cdme]])</f>
        <v>26</v>
      </c>
    </row>
    <row r="278" spans="1:27" x14ac:dyDescent="0.35">
      <c r="A278" s="3">
        <v>1324</v>
      </c>
      <c r="B278" s="11">
        <v>44470</v>
      </c>
      <c r="C278" s="3">
        <v>1</v>
      </c>
      <c r="D278" t="s">
        <v>95</v>
      </c>
      <c r="E278" t="s">
        <v>92</v>
      </c>
      <c r="F278" t="s">
        <v>93</v>
      </c>
      <c r="G278" t="s">
        <v>94</v>
      </c>
      <c r="H278">
        <v>99999</v>
      </c>
      <c r="I278" t="s">
        <v>177</v>
      </c>
      <c r="J278" t="s">
        <v>81</v>
      </c>
      <c r="K278" t="s">
        <v>131</v>
      </c>
      <c r="L278" s="6"/>
      <c r="M278" t="s">
        <v>40</v>
      </c>
      <c r="N278" t="s">
        <v>91</v>
      </c>
      <c r="O278" t="s">
        <v>92</v>
      </c>
      <c r="P278" t="s">
        <v>93</v>
      </c>
      <c r="Q278" t="s">
        <v>94</v>
      </c>
      <c r="R278">
        <v>99999</v>
      </c>
      <c r="S278" t="s">
        <v>133</v>
      </c>
      <c r="U278" t="s">
        <v>96</v>
      </c>
      <c r="V278" t="s">
        <v>97</v>
      </c>
      <c r="W278" s="1">
        <v>18.399999999999999</v>
      </c>
      <c r="X278">
        <v>23</v>
      </c>
      <c r="Y278" s="1">
        <v>423.2</v>
      </c>
      <c r="Z278" s="1">
        <v>43.589600000000004</v>
      </c>
      <c r="AA278">
        <f>DAY(TableauSource[[#This Row],[Date Cdme]])</f>
        <v>1</v>
      </c>
    </row>
    <row r="279" spans="1:27" x14ac:dyDescent="0.35">
      <c r="A279" s="3">
        <v>1157</v>
      </c>
      <c r="B279" s="11">
        <v>44373</v>
      </c>
      <c r="C279" s="3">
        <v>26</v>
      </c>
      <c r="D279" t="s">
        <v>114</v>
      </c>
      <c r="E279" t="s">
        <v>113</v>
      </c>
      <c r="F279" t="s">
        <v>88</v>
      </c>
      <c r="G279" t="s">
        <v>89</v>
      </c>
      <c r="H279">
        <v>99999</v>
      </c>
      <c r="I279" t="s">
        <v>174</v>
      </c>
      <c r="J279" t="s">
        <v>126</v>
      </c>
      <c r="K279" t="s">
        <v>132</v>
      </c>
      <c r="L279" s="6">
        <v>41818</v>
      </c>
      <c r="M279" t="s">
        <v>40</v>
      </c>
      <c r="N279" t="s">
        <v>112</v>
      </c>
      <c r="O279" t="s">
        <v>113</v>
      </c>
      <c r="P279" t="s">
        <v>88</v>
      </c>
      <c r="Q279" t="s">
        <v>89</v>
      </c>
      <c r="R279">
        <v>99999</v>
      </c>
      <c r="S279" t="s">
        <v>133</v>
      </c>
      <c r="T279" t="s">
        <v>149</v>
      </c>
      <c r="U279" t="s">
        <v>96</v>
      </c>
      <c r="V279" t="s">
        <v>97</v>
      </c>
      <c r="W279" s="1">
        <v>18.399999999999999</v>
      </c>
      <c r="X279">
        <v>39</v>
      </c>
      <c r="Y279" s="1">
        <v>717.59999999999991</v>
      </c>
      <c r="Z279" s="1">
        <v>71.759999999999991</v>
      </c>
      <c r="AA279">
        <f>DAY(TableauSource[[#This Row],[Date Cdme]])</f>
        <v>26</v>
      </c>
    </row>
    <row r="280" spans="1:27" x14ac:dyDescent="0.35">
      <c r="A280" s="3">
        <v>1326</v>
      </c>
      <c r="B280" s="11">
        <v>44478</v>
      </c>
      <c r="C280" s="3">
        <v>9</v>
      </c>
      <c r="D280" t="s">
        <v>102</v>
      </c>
      <c r="E280" t="s">
        <v>99</v>
      </c>
      <c r="F280" t="s">
        <v>100</v>
      </c>
      <c r="G280" t="s">
        <v>101</v>
      </c>
      <c r="H280">
        <v>99999</v>
      </c>
      <c r="I280" t="s">
        <v>180</v>
      </c>
      <c r="J280" t="s">
        <v>103</v>
      </c>
      <c r="K280" t="s">
        <v>129</v>
      </c>
      <c r="L280" s="6">
        <v>41923</v>
      </c>
      <c r="M280" t="s">
        <v>25</v>
      </c>
      <c r="N280" t="s">
        <v>98</v>
      </c>
      <c r="O280" t="s">
        <v>99</v>
      </c>
      <c r="P280" t="s">
        <v>100</v>
      </c>
      <c r="Q280" t="s">
        <v>101</v>
      </c>
      <c r="R280">
        <v>99999</v>
      </c>
      <c r="S280" t="s">
        <v>133</v>
      </c>
      <c r="T280" t="s">
        <v>148</v>
      </c>
      <c r="U280" t="s">
        <v>55</v>
      </c>
      <c r="V280" t="s">
        <v>56</v>
      </c>
      <c r="W280" s="1">
        <v>9.65</v>
      </c>
      <c r="X280">
        <v>89</v>
      </c>
      <c r="Y280" s="1">
        <v>858.85</v>
      </c>
      <c r="Z280" s="1">
        <v>86.743850000000009</v>
      </c>
      <c r="AA280">
        <f>DAY(TableauSource[[#This Row],[Date Cdme]])</f>
        <v>9</v>
      </c>
    </row>
    <row r="281" spans="1:27" x14ac:dyDescent="0.35">
      <c r="A281" s="3">
        <v>1327</v>
      </c>
      <c r="B281" s="11">
        <v>44475</v>
      </c>
      <c r="C281" s="3">
        <v>6</v>
      </c>
      <c r="D281" t="s">
        <v>61</v>
      </c>
      <c r="E281" t="s">
        <v>58</v>
      </c>
      <c r="F281" t="s">
        <v>59</v>
      </c>
      <c r="G281" t="s">
        <v>60</v>
      </c>
      <c r="H281">
        <v>99999</v>
      </c>
      <c r="I281" t="s">
        <v>182</v>
      </c>
      <c r="J281" t="s">
        <v>39</v>
      </c>
      <c r="K281" t="s">
        <v>131</v>
      </c>
      <c r="L281" s="6">
        <v>41920</v>
      </c>
      <c r="M281" t="s">
        <v>14</v>
      </c>
      <c r="N281" t="s">
        <v>57</v>
      </c>
      <c r="O281" t="s">
        <v>58</v>
      </c>
      <c r="P281" t="s">
        <v>59</v>
      </c>
      <c r="Q281" t="s">
        <v>60</v>
      </c>
      <c r="R281">
        <v>99999</v>
      </c>
      <c r="S281" t="s">
        <v>133</v>
      </c>
      <c r="T281" t="s">
        <v>149</v>
      </c>
      <c r="U281" t="s">
        <v>48</v>
      </c>
      <c r="V281" t="s">
        <v>49</v>
      </c>
      <c r="W281" s="1">
        <v>12.75</v>
      </c>
      <c r="X281">
        <v>82</v>
      </c>
      <c r="Y281" s="1">
        <v>1045.5</v>
      </c>
      <c r="Z281" s="1">
        <v>103.50450000000001</v>
      </c>
      <c r="AA281">
        <f>DAY(TableauSource[[#This Row],[Date Cdme]])</f>
        <v>6</v>
      </c>
    </row>
    <row r="282" spans="1:27" x14ac:dyDescent="0.35">
      <c r="A282" s="3">
        <v>1328</v>
      </c>
      <c r="B282" s="11">
        <v>44477</v>
      </c>
      <c r="C282" s="3">
        <v>8</v>
      </c>
      <c r="D282" t="s">
        <v>38</v>
      </c>
      <c r="E282" t="s">
        <v>35</v>
      </c>
      <c r="F282" t="s">
        <v>36</v>
      </c>
      <c r="G282" t="s">
        <v>37</v>
      </c>
      <c r="H282">
        <v>99999</v>
      </c>
      <c r="I282" t="s">
        <v>176</v>
      </c>
      <c r="J282" t="s">
        <v>81</v>
      </c>
      <c r="K282" t="s">
        <v>131</v>
      </c>
      <c r="L282" s="6">
        <v>41922</v>
      </c>
      <c r="M282" t="s">
        <v>14</v>
      </c>
      <c r="N282" t="s">
        <v>34</v>
      </c>
      <c r="O282" t="s">
        <v>35</v>
      </c>
      <c r="P282" t="s">
        <v>36</v>
      </c>
      <c r="Q282" t="s">
        <v>37</v>
      </c>
      <c r="R282">
        <v>99999</v>
      </c>
      <c r="S282" t="s">
        <v>133</v>
      </c>
      <c r="T282" t="s">
        <v>148</v>
      </c>
      <c r="U282" t="s">
        <v>48</v>
      </c>
      <c r="V282" t="s">
        <v>49</v>
      </c>
      <c r="W282" s="1">
        <v>12.75</v>
      </c>
      <c r="X282">
        <v>43</v>
      </c>
      <c r="Y282" s="1">
        <v>548.25</v>
      </c>
      <c r="Z282" s="1">
        <v>52.631999999999998</v>
      </c>
      <c r="AA282">
        <f>DAY(TableauSource[[#This Row],[Date Cdme]])</f>
        <v>8</v>
      </c>
    </row>
    <row r="283" spans="1:27" x14ac:dyDescent="0.35">
      <c r="A283" s="3">
        <v>1329</v>
      </c>
      <c r="B283" s="11">
        <v>44510</v>
      </c>
      <c r="C283" s="3">
        <v>10</v>
      </c>
      <c r="D283" t="s">
        <v>74</v>
      </c>
      <c r="E283" t="s">
        <v>71</v>
      </c>
      <c r="F283" t="s">
        <v>72</v>
      </c>
      <c r="G283" t="s">
        <v>73</v>
      </c>
      <c r="H283">
        <v>99999</v>
      </c>
      <c r="I283" t="s">
        <v>171</v>
      </c>
      <c r="J283" t="s">
        <v>62</v>
      </c>
      <c r="K283" t="s">
        <v>130</v>
      </c>
      <c r="L283" s="6">
        <v>41955</v>
      </c>
      <c r="M283" t="s">
        <v>25</v>
      </c>
      <c r="N283" t="s">
        <v>70</v>
      </c>
      <c r="O283" t="s">
        <v>71</v>
      </c>
      <c r="P283" t="s">
        <v>72</v>
      </c>
      <c r="Q283" t="s">
        <v>73</v>
      </c>
      <c r="R283">
        <v>99999</v>
      </c>
      <c r="S283" t="s">
        <v>133</v>
      </c>
      <c r="U283" t="s">
        <v>84</v>
      </c>
      <c r="V283" t="s">
        <v>85</v>
      </c>
      <c r="W283" s="1">
        <v>22</v>
      </c>
      <c r="X283">
        <v>96</v>
      </c>
      <c r="Y283" s="1">
        <v>2112</v>
      </c>
      <c r="Z283" s="1">
        <v>221.76000000000002</v>
      </c>
      <c r="AA283">
        <f>DAY(TableauSource[[#This Row],[Date Cdme]])</f>
        <v>10</v>
      </c>
    </row>
    <row r="284" spans="1:27" x14ac:dyDescent="0.35">
      <c r="A284" s="3">
        <v>1330</v>
      </c>
      <c r="B284" s="11">
        <v>44510</v>
      </c>
      <c r="C284" s="3">
        <v>10</v>
      </c>
      <c r="D284" t="s">
        <v>74</v>
      </c>
      <c r="E284" t="s">
        <v>71</v>
      </c>
      <c r="F284" t="s">
        <v>72</v>
      </c>
      <c r="G284" t="s">
        <v>73</v>
      </c>
      <c r="H284">
        <v>99999</v>
      </c>
      <c r="I284" t="s">
        <v>171</v>
      </c>
      <c r="J284" t="s">
        <v>62</v>
      </c>
      <c r="K284" t="s">
        <v>130</v>
      </c>
      <c r="L284" s="6">
        <v>41955</v>
      </c>
      <c r="M284" t="s">
        <v>25</v>
      </c>
      <c r="N284" t="s">
        <v>70</v>
      </c>
      <c r="O284" t="s">
        <v>71</v>
      </c>
      <c r="P284" t="s">
        <v>72</v>
      </c>
      <c r="Q284" t="s">
        <v>73</v>
      </c>
      <c r="R284">
        <v>99999</v>
      </c>
      <c r="S284" t="s">
        <v>133</v>
      </c>
      <c r="U284" t="s">
        <v>41</v>
      </c>
      <c r="V284" t="s">
        <v>42</v>
      </c>
      <c r="W284" s="1">
        <v>9.1999999999999993</v>
      </c>
      <c r="X284">
        <v>34</v>
      </c>
      <c r="Y284" s="1">
        <v>312.79999999999995</v>
      </c>
      <c r="Z284" s="1">
        <v>31.279999999999998</v>
      </c>
      <c r="AA284">
        <f>DAY(TableauSource[[#This Row],[Date Cdme]])</f>
        <v>10</v>
      </c>
    </row>
    <row r="285" spans="1:27" x14ac:dyDescent="0.35">
      <c r="A285" s="3">
        <v>1182</v>
      </c>
      <c r="B285" s="11">
        <v>44373</v>
      </c>
      <c r="C285" s="3">
        <v>26</v>
      </c>
      <c r="D285" t="s">
        <v>114</v>
      </c>
      <c r="E285" t="s">
        <v>113</v>
      </c>
      <c r="F285" t="s">
        <v>88</v>
      </c>
      <c r="G285" t="s">
        <v>89</v>
      </c>
      <c r="H285">
        <v>99999</v>
      </c>
      <c r="I285" t="s">
        <v>174</v>
      </c>
      <c r="J285" t="s">
        <v>126</v>
      </c>
      <c r="K285" t="s">
        <v>132</v>
      </c>
      <c r="L285" s="6">
        <v>41818</v>
      </c>
      <c r="M285" t="s">
        <v>40</v>
      </c>
      <c r="N285" t="s">
        <v>112</v>
      </c>
      <c r="O285" t="s">
        <v>113</v>
      </c>
      <c r="P285" t="s">
        <v>88</v>
      </c>
      <c r="Q285" t="s">
        <v>89</v>
      </c>
      <c r="R285">
        <v>99999</v>
      </c>
      <c r="S285" t="s">
        <v>133</v>
      </c>
      <c r="T285" t="s">
        <v>149</v>
      </c>
      <c r="U285" t="s">
        <v>82</v>
      </c>
      <c r="V285" t="s">
        <v>83</v>
      </c>
      <c r="W285" s="1">
        <v>25</v>
      </c>
      <c r="X285">
        <v>18</v>
      </c>
      <c r="Y285" s="1">
        <v>450</v>
      </c>
      <c r="Z285" s="1">
        <v>42.75</v>
      </c>
      <c r="AA285">
        <f>DAY(TableauSource[[#This Row],[Date Cdme]])</f>
        <v>26</v>
      </c>
    </row>
    <row r="286" spans="1:27" x14ac:dyDescent="0.35">
      <c r="A286" s="3">
        <v>1197</v>
      </c>
      <c r="B286" s="11">
        <v>44403</v>
      </c>
      <c r="C286" s="3">
        <v>26</v>
      </c>
      <c r="D286" t="s">
        <v>114</v>
      </c>
      <c r="E286" t="s">
        <v>113</v>
      </c>
      <c r="F286" t="s">
        <v>88</v>
      </c>
      <c r="G286" t="s">
        <v>89</v>
      </c>
      <c r="H286">
        <v>99999</v>
      </c>
      <c r="I286" t="s">
        <v>174</v>
      </c>
      <c r="J286" t="s">
        <v>126</v>
      </c>
      <c r="K286" t="s">
        <v>132</v>
      </c>
      <c r="L286" s="6">
        <v>41848</v>
      </c>
      <c r="M286" t="s">
        <v>40</v>
      </c>
      <c r="N286" t="s">
        <v>112</v>
      </c>
      <c r="O286" t="s">
        <v>113</v>
      </c>
      <c r="P286" t="s">
        <v>88</v>
      </c>
      <c r="Q286" t="s">
        <v>89</v>
      </c>
      <c r="R286">
        <v>99999</v>
      </c>
      <c r="S286" t="s">
        <v>133</v>
      </c>
      <c r="T286" t="s">
        <v>149</v>
      </c>
      <c r="U286" t="s">
        <v>115</v>
      </c>
      <c r="V286" t="s">
        <v>116</v>
      </c>
      <c r="W286" s="1">
        <v>21.35</v>
      </c>
      <c r="X286">
        <v>81</v>
      </c>
      <c r="Y286" s="1">
        <v>1729.3500000000001</v>
      </c>
      <c r="Z286" s="1">
        <v>178.12305000000003</v>
      </c>
      <c r="AA286">
        <f>DAY(TableauSource[[#This Row],[Date Cdme]])</f>
        <v>26</v>
      </c>
    </row>
    <row r="287" spans="1:27" x14ac:dyDescent="0.35">
      <c r="A287" s="3">
        <v>1333</v>
      </c>
      <c r="B287" s="11">
        <v>44501</v>
      </c>
      <c r="C287" s="3">
        <v>1</v>
      </c>
      <c r="D287" t="s">
        <v>95</v>
      </c>
      <c r="E287" t="s">
        <v>92</v>
      </c>
      <c r="F287" t="s">
        <v>93</v>
      </c>
      <c r="G287" t="s">
        <v>94</v>
      </c>
      <c r="H287">
        <v>99999</v>
      </c>
      <c r="I287" t="s">
        <v>177</v>
      </c>
      <c r="J287" t="s">
        <v>81</v>
      </c>
      <c r="K287" t="s">
        <v>131</v>
      </c>
      <c r="L287" s="6"/>
      <c r="N287" t="s">
        <v>91</v>
      </c>
      <c r="O287" t="s">
        <v>92</v>
      </c>
      <c r="P287" t="s">
        <v>93</v>
      </c>
      <c r="Q287" t="s">
        <v>94</v>
      </c>
      <c r="R287">
        <v>99999</v>
      </c>
      <c r="S287" t="s">
        <v>133</v>
      </c>
      <c r="U287" t="s">
        <v>32</v>
      </c>
      <c r="V287" t="s">
        <v>16</v>
      </c>
      <c r="W287" s="1">
        <v>18</v>
      </c>
      <c r="X287">
        <v>42</v>
      </c>
      <c r="Y287" s="1">
        <v>756</v>
      </c>
      <c r="Z287" s="1">
        <v>76.356000000000009</v>
      </c>
      <c r="AA287">
        <f>DAY(TableauSource[[#This Row],[Date Cdme]])</f>
        <v>1</v>
      </c>
    </row>
    <row r="288" spans="1:27" x14ac:dyDescent="0.35">
      <c r="A288" s="3">
        <v>1334</v>
      </c>
      <c r="B288" s="11">
        <v>44501</v>
      </c>
      <c r="C288" s="3">
        <v>1</v>
      </c>
      <c r="D288" t="s">
        <v>95</v>
      </c>
      <c r="E288" t="s">
        <v>92</v>
      </c>
      <c r="F288" t="s">
        <v>93</v>
      </c>
      <c r="G288" t="s">
        <v>94</v>
      </c>
      <c r="H288">
        <v>99999</v>
      </c>
      <c r="I288" t="s">
        <v>177</v>
      </c>
      <c r="J288" t="s">
        <v>81</v>
      </c>
      <c r="K288" t="s">
        <v>131</v>
      </c>
      <c r="L288" s="6"/>
      <c r="N288" t="s">
        <v>91</v>
      </c>
      <c r="O288" t="s">
        <v>92</v>
      </c>
      <c r="P288" t="s">
        <v>93</v>
      </c>
      <c r="Q288" t="s">
        <v>94</v>
      </c>
      <c r="R288">
        <v>99999</v>
      </c>
      <c r="S288" t="s">
        <v>133</v>
      </c>
      <c r="U288" t="s">
        <v>33</v>
      </c>
      <c r="V288" t="s">
        <v>16</v>
      </c>
      <c r="W288" s="1">
        <v>46</v>
      </c>
      <c r="X288">
        <v>16</v>
      </c>
      <c r="Y288" s="1">
        <v>736</v>
      </c>
      <c r="Z288" s="1">
        <v>70.656000000000006</v>
      </c>
      <c r="AA288">
        <f>DAY(TableauSource[[#This Row],[Date Cdme]])</f>
        <v>1</v>
      </c>
    </row>
    <row r="289" spans="1:27" x14ac:dyDescent="0.35">
      <c r="A289" s="3">
        <v>1335</v>
      </c>
      <c r="B289" s="11">
        <v>44501</v>
      </c>
      <c r="C289" s="3">
        <v>1</v>
      </c>
      <c r="D289" t="s">
        <v>95</v>
      </c>
      <c r="E289" t="s">
        <v>92</v>
      </c>
      <c r="F289" t="s">
        <v>93</v>
      </c>
      <c r="G289" t="s">
        <v>94</v>
      </c>
      <c r="H289">
        <v>99999</v>
      </c>
      <c r="I289" t="s">
        <v>177</v>
      </c>
      <c r="J289" t="s">
        <v>81</v>
      </c>
      <c r="K289" t="s">
        <v>131</v>
      </c>
      <c r="L289" s="6"/>
      <c r="N289" t="s">
        <v>91</v>
      </c>
      <c r="O289" t="s">
        <v>92</v>
      </c>
      <c r="P289" t="s">
        <v>93</v>
      </c>
      <c r="Q289" t="s">
        <v>94</v>
      </c>
      <c r="R289">
        <v>99999</v>
      </c>
      <c r="S289" t="s">
        <v>133</v>
      </c>
      <c r="U289" t="s">
        <v>75</v>
      </c>
      <c r="V289" t="s">
        <v>16</v>
      </c>
      <c r="W289" s="1">
        <v>2.99</v>
      </c>
      <c r="X289">
        <v>22</v>
      </c>
      <c r="Y289" s="1">
        <v>65.78</v>
      </c>
      <c r="Z289" s="1">
        <v>6.3806599999999998</v>
      </c>
      <c r="AA289">
        <f>DAY(TableauSource[[#This Row],[Date Cdme]])</f>
        <v>1</v>
      </c>
    </row>
    <row r="290" spans="1:27" x14ac:dyDescent="0.35">
      <c r="A290" s="3">
        <v>1198</v>
      </c>
      <c r="B290" s="11">
        <v>44407</v>
      </c>
      <c r="C290" s="3">
        <v>26</v>
      </c>
      <c r="D290" t="s">
        <v>114</v>
      </c>
      <c r="E290" t="s">
        <v>113</v>
      </c>
      <c r="F290" t="s">
        <v>88</v>
      </c>
      <c r="G290" t="s">
        <v>89</v>
      </c>
      <c r="H290">
        <v>99999</v>
      </c>
      <c r="I290" t="s">
        <v>174</v>
      </c>
      <c r="J290" t="s">
        <v>126</v>
      </c>
      <c r="K290" t="s">
        <v>132</v>
      </c>
      <c r="L290" s="6">
        <v>41848</v>
      </c>
      <c r="M290" t="s">
        <v>40</v>
      </c>
      <c r="N290" t="s">
        <v>112</v>
      </c>
      <c r="O290" t="s">
        <v>113</v>
      </c>
      <c r="P290" t="s">
        <v>88</v>
      </c>
      <c r="Q290" t="s">
        <v>89</v>
      </c>
      <c r="R290">
        <v>99999</v>
      </c>
      <c r="S290" t="s">
        <v>133</v>
      </c>
      <c r="T290" t="s">
        <v>149</v>
      </c>
      <c r="U290" t="s">
        <v>55</v>
      </c>
      <c r="V290" t="s">
        <v>56</v>
      </c>
      <c r="W290" s="1">
        <v>9.65</v>
      </c>
      <c r="X290">
        <v>25</v>
      </c>
      <c r="Y290" s="1">
        <v>241.25</v>
      </c>
      <c r="Z290" s="1">
        <v>23.401250000000001</v>
      </c>
      <c r="AA290">
        <f>DAY(TableauSource[[#This Row],[Date Cdme]])</f>
        <v>30</v>
      </c>
    </row>
    <row r="291" spans="1:27" x14ac:dyDescent="0.35">
      <c r="A291" s="3">
        <v>1199</v>
      </c>
      <c r="B291" s="11">
        <v>44408</v>
      </c>
      <c r="C291" s="3">
        <v>26</v>
      </c>
      <c r="D291" t="s">
        <v>114</v>
      </c>
      <c r="E291" t="s">
        <v>113</v>
      </c>
      <c r="F291" t="s">
        <v>88</v>
      </c>
      <c r="G291" t="s">
        <v>89</v>
      </c>
      <c r="H291">
        <v>99999</v>
      </c>
      <c r="I291" t="s">
        <v>174</v>
      </c>
      <c r="J291" t="s">
        <v>126</v>
      </c>
      <c r="K291" t="s">
        <v>132</v>
      </c>
      <c r="L291" s="6">
        <v>41848</v>
      </c>
      <c r="M291" t="s">
        <v>40</v>
      </c>
      <c r="N291" t="s">
        <v>112</v>
      </c>
      <c r="O291" t="s">
        <v>113</v>
      </c>
      <c r="P291" t="s">
        <v>88</v>
      </c>
      <c r="Q291" t="s">
        <v>89</v>
      </c>
      <c r="R291">
        <v>99999</v>
      </c>
      <c r="S291" t="s">
        <v>133</v>
      </c>
      <c r="T291" t="s">
        <v>149</v>
      </c>
      <c r="U291" t="s">
        <v>96</v>
      </c>
      <c r="V291" t="s">
        <v>97</v>
      </c>
      <c r="W291" s="1">
        <v>18.399999999999999</v>
      </c>
      <c r="X291">
        <v>12</v>
      </c>
      <c r="Y291" s="1">
        <v>220.79999999999998</v>
      </c>
      <c r="Z291" s="1">
        <v>22.08</v>
      </c>
      <c r="AA291">
        <f>DAY(TableauSource[[#This Row],[Date Cdme]])</f>
        <v>31</v>
      </c>
    </row>
    <row r="292" spans="1:27" x14ac:dyDescent="0.35">
      <c r="A292" s="3">
        <v>1338</v>
      </c>
      <c r="B292" s="11">
        <v>44509</v>
      </c>
      <c r="C292" s="3">
        <v>9</v>
      </c>
      <c r="D292" t="s">
        <v>102</v>
      </c>
      <c r="E292" t="s">
        <v>99</v>
      </c>
      <c r="F292" t="s">
        <v>100</v>
      </c>
      <c r="G292" t="s">
        <v>101</v>
      </c>
      <c r="H292">
        <v>99999</v>
      </c>
      <c r="I292" t="s">
        <v>180</v>
      </c>
      <c r="J292" t="s">
        <v>103</v>
      </c>
      <c r="K292" t="s">
        <v>129</v>
      </c>
      <c r="L292" s="6">
        <v>41954</v>
      </c>
      <c r="M292" t="s">
        <v>25</v>
      </c>
      <c r="N292" t="s">
        <v>98</v>
      </c>
      <c r="O292" t="s">
        <v>99</v>
      </c>
      <c r="P292" t="s">
        <v>100</v>
      </c>
      <c r="Q292" t="s">
        <v>101</v>
      </c>
      <c r="R292">
        <v>99999</v>
      </c>
      <c r="S292" t="s">
        <v>133</v>
      </c>
      <c r="T292" t="s">
        <v>148</v>
      </c>
      <c r="U292" t="s">
        <v>104</v>
      </c>
      <c r="V292" t="s">
        <v>105</v>
      </c>
      <c r="W292" s="1">
        <v>19.5</v>
      </c>
      <c r="X292">
        <v>87</v>
      </c>
      <c r="Y292" s="1">
        <v>1696.5</v>
      </c>
      <c r="Z292" s="1">
        <v>174.73950000000002</v>
      </c>
      <c r="AA292">
        <f>DAY(TableauSource[[#This Row],[Date Cdme]])</f>
        <v>9</v>
      </c>
    </row>
    <row r="293" spans="1:27" x14ac:dyDescent="0.35">
      <c r="A293" s="3">
        <v>1339</v>
      </c>
      <c r="B293" s="11">
        <v>44517</v>
      </c>
      <c r="C293" s="3">
        <v>9</v>
      </c>
      <c r="D293" t="s">
        <v>102</v>
      </c>
      <c r="E293" t="s">
        <v>99</v>
      </c>
      <c r="F293" t="s">
        <v>100</v>
      </c>
      <c r="G293" t="s">
        <v>101</v>
      </c>
      <c r="H293">
        <v>99999</v>
      </c>
      <c r="I293" t="s">
        <v>180</v>
      </c>
      <c r="J293" t="s">
        <v>103</v>
      </c>
      <c r="K293" t="s">
        <v>129</v>
      </c>
      <c r="L293" s="6">
        <v>41954</v>
      </c>
      <c r="M293" t="s">
        <v>25</v>
      </c>
      <c r="N293" t="s">
        <v>98</v>
      </c>
      <c r="O293" t="s">
        <v>99</v>
      </c>
      <c r="P293" t="s">
        <v>100</v>
      </c>
      <c r="Q293" t="s">
        <v>101</v>
      </c>
      <c r="R293">
        <v>99999</v>
      </c>
      <c r="S293" t="s">
        <v>133</v>
      </c>
      <c r="T293" t="s">
        <v>148</v>
      </c>
      <c r="U293" t="s">
        <v>106</v>
      </c>
      <c r="V293" t="s">
        <v>107</v>
      </c>
      <c r="W293" s="1">
        <v>34.799999999999997</v>
      </c>
      <c r="X293">
        <v>58</v>
      </c>
      <c r="Y293" s="1">
        <v>2018.3999999999999</v>
      </c>
      <c r="Z293" s="1">
        <v>205.8768</v>
      </c>
      <c r="AA293">
        <f>DAY(TableauSource[[#This Row],[Date Cdme]])</f>
        <v>17</v>
      </c>
    </row>
    <row r="294" spans="1:27" x14ac:dyDescent="0.35">
      <c r="A294" s="3">
        <v>1340</v>
      </c>
      <c r="B294" s="11">
        <v>44506</v>
      </c>
      <c r="C294" s="3">
        <v>6</v>
      </c>
      <c r="D294" t="s">
        <v>61</v>
      </c>
      <c r="E294" t="s">
        <v>58</v>
      </c>
      <c r="F294" t="s">
        <v>59</v>
      </c>
      <c r="G294" t="s">
        <v>60</v>
      </c>
      <c r="H294">
        <v>99999</v>
      </c>
      <c r="I294" t="s">
        <v>182</v>
      </c>
      <c r="J294" t="s">
        <v>39</v>
      </c>
      <c r="K294" t="s">
        <v>131</v>
      </c>
      <c r="L294" s="6">
        <v>41951</v>
      </c>
      <c r="M294" t="s">
        <v>14</v>
      </c>
      <c r="N294" t="s">
        <v>57</v>
      </c>
      <c r="O294" t="s">
        <v>58</v>
      </c>
      <c r="P294" t="s">
        <v>59</v>
      </c>
      <c r="Q294" t="s">
        <v>60</v>
      </c>
      <c r="R294">
        <v>99999</v>
      </c>
      <c r="S294" t="s">
        <v>133</v>
      </c>
      <c r="T294" t="s">
        <v>149</v>
      </c>
      <c r="U294" t="s">
        <v>15</v>
      </c>
      <c r="V294" t="s">
        <v>16</v>
      </c>
      <c r="W294" s="1">
        <v>14</v>
      </c>
      <c r="X294">
        <v>85</v>
      </c>
      <c r="Y294" s="1">
        <v>1190</v>
      </c>
      <c r="Z294" s="1">
        <v>120.19</v>
      </c>
      <c r="AA294">
        <f>DAY(TableauSource[[#This Row],[Date Cdme]])</f>
        <v>6</v>
      </c>
    </row>
    <row r="295" spans="1:27" x14ac:dyDescent="0.35">
      <c r="A295" s="3">
        <v>1341</v>
      </c>
      <c r="B295" s="11">
        <v>44508</v>
      </c>
      <c r="C295" s="3">
        <v>8</v>
      </c>
      <c r="D295" t="s">
        <v>38</v>
      </c>
      <c r="E295" t="s">
        <v>35</v>
      </c>
      <c r="F295" t="s">
        <v>36</v>
      </c>
      <c r="G295" t="s">
        <v>37</v>
      </c>
      <c r="H295">
        <v>99999</v>
      </c>
      <c r="I295" t="s">
        <v>176</v>
      </c>
      <c r="J295" t="s">
        <v>81</v>
      </c>
      <c r="K295" t="s">
        <v>131</v>
      </c>
      <c r="L295" s="6">
        <v>41953</v>
      </c>
      <c r="M295" t="s">
        <v>14</v>
      </c>
      <c r="N295" t="s">
        <v>34</v>
      </c>
      <c r="O295" t="s">
        <v>35</v>
      </c>
      <c r="P295" t="s">
        <v>36</v>
      </c>
      <c r="Q295" t="s">
        <v>37</v>
      </c>
      <c r="R295">
        <v>99999</v>
      </c>
      <c r="S295" t="s">
        <v>133</v>
      </c>
      <c r="T295" t="s">
        <v>148</v>
      </c>
      <c r="U295" t="s">
        <v>63</v>
      </c>
      <c r="V295" t="s">
        <v>64</v>
      </c>
      <c r="W295" s="1">
        <v>40</v>
      </c>
      <c r="X295">
        <v>28</v>
      </c>
      <c r="Y295" s="1">
        <v>1120</v>
      </c>
      <c r="Z295" s="1">
        <v>110.88</v>
      </c>
      <c r="AA295">
        <f>DAY(TableauSource[[#This Row],[Date Cdme]])</f>
        <v>8</v>
      </c>
    </row>
    <row r="296" spans="1:27" x14ac:dyDescent="0.35">
      <c r="A296" s="3">
        <v>1342</v>
      </c>
      <c r="B296" s="11">
        <v>44526</v>
      </c>
      <c r="C296" s="3">
        <v>8</v>
      </c>
      <c r="D296" t="s">
        <v>38</v>
      </c>
      <c r="E296" t="s">
        <v>35</v>
      </c>
      <c r="F296" t="s">
        <v>36</v>
      </c>
      <c r="G296" t="s">
        <v>37</v>
      </c>
      <c r="H296">
        <v>99999</v>
      </c>
      <c r="I296" t="s">
        <v>176</v>
      </c>
      <c r="J296" t="s">
        <v>81</v>
      </c>
      <c r="K296" t="s">
        <v>131</v>
      </c>
      <c r="L296" s="6">
        <v>41953</v>
      </c>
      <c r="M296" t="s">
        <v>14</v>
      </c>
      <c r="N296" t="s">
        <v>34</v>
      </c>
      <c r="O296" t="s">
        <v>35</v>
      </c>
      <c r="P296" t="s">
        <v>36</v>
      </c>
      <c r="Q296" t="s">
        <v>37</v>
      </c>
      <c r="R296">
        <v>99999</v>
      </c>
      <c r="S296" t="s">
        <v>133</v>
      </c>
      <c r="T296" t="s">
        <v>148</v>
      </c>
      <c r="U296" t="s">
        <v>41</v>
      </c>
      <c r="V296" t="s">
        <v>42</v>
      </c>
      <c r="W296" s="1">
        <v>9.1999999999999993</v>
      </c>
      <c r="X296">
        <v>19</v>
      </c>
      <c r="Y296" s="1">
        <v>174.79999999999998</v>
      </c>
      <c r="Z296" s="1">
        <v>17.130400000000002</v>
      </c>
      <c r="AA296">
        <f>DAY(TableauSource[[#This Row],[Date Cdme]])</f>
        <v>26</v>
      </c>
    </row>
    <row r="297" spans="1:27" x14ac:dyDescent="0.35">
      <c r="A297" s="3">
        <v>1361</v>
      </c>
      <c r="B297" s="11">
        <v>44510</v>
      </c>
      <c r="C297" s="3">
        <v>10</v>
      </c>
      <c r="D297" t="s">
        <v>74</v>
      </c>
      <c r="E297" t="s">
        <v>71</v>
      </c>
      <c r="F297" t="s">
        <v>72</v>
      </c>
      <c r="G297" t="s">
        <v>73</v>
      </c>
      <c r="H297">
        <v>99999</v>
      </c>
      <c r="I297" t="s">
        <v>171</v>
      </c>
      <c r="J297" t="s">
        <v>62</v>
      </c>
      <c r="K297" t="s">
        <v>130</v>
      </c>
      <c r="L297" s="6">
        <v>41955</v>
      </c>
      <c r="M297" t="s">
        <v>14</v>
      </c>
      <c r="N297" t="s">
        <v>70</v>
      </c>
      <c r="O297" t="s">
        <v>71</v>
      </c>
      <c r="P297" t="s">
        <v>72</v>
      </c>
      <c r="Q297" t="s">
        <v>73</v>
      </c>
      <c r="R297">
        <v>99999</v>
      </c>
      <c r="S297" t="s">
        <v>133</v>
      </c>
      <c r="T297" t="s">
        <v>149</v>
      </c>
      <c r="U297" t="s">
        <v>122</v>
      </c>
      <c r="V297" t="s">
        <v>18</v>
      </c>
      <c r="W297" s="1">
        <v>10</v>
      </c>
      <c r="X297">
        <v>20</v>
      </c>
      <c r="Y297" s="1">
        <v>200</v>
      </c>
      <c r="Z297" s="1">
        <v>20</v>
      </c>
      <c r="AA297">
        <f>DAY(TableauSource[[#This Row],[Date Cdme]])</f>
        <v>10</v>
      </c>
    </row>
    <row r="298" spans="1:27" x14ac:dyDescent="0.35">
      <c r="A298" s="3">
        <v>1242</v>
      </c>
      <c r="B298" s="11">
        <v>44434</v>
      </c>
      <c r="C298" s="3">
        <v>26</v>
      </c>
      <c r="D298" t="s">
        <v>114</v>
      </c>
      <c r="E298" t="s">
        <v>113</v>
      </c>
      <c r="F298" t="s">
        <v>88</v>
      </c>
      <c r="G298" t="s">
        <v>89</v>
      </c>
      <c r="H298">
        <v>99999</v>
      </c>
      <c r="I298" t="s">
        <v>174</v>
      </c>
      <c r="J298" t="s">
        <v>126</v>
      </c>
      <c r="K298" t="s">
        <v>132</v>
      </c>
      <c r="L298" s="6">
        <v>41879</v>
      </c>
      <c r="M298" t="s">
        <v>40</v>
      </c>
      <c r="N298" t="s">
        <v>112</v>
      </c>
      <c r="O298" t="s">
        <v>113</v>
      </c>
      <c r="P298" t="s">
        <v>88</v>
      </c>
      <c r="Q298" t="s">
        <v>89</v>
      </c>
      <c r="R298">
        <v>99999</v>
      </c>
      <c r="S298" t="s">
        <v>133</v>
      </c>
      <c r="T298" t="s">
        <v>149</v>
      </c>
      <c r="U298" t="s">
        <v>115</v>
      </c>
      <c r="V298" t="s">
        <v>116</v>
      </c>
      <c r="W298" s="1">
        <v>21.35</v>
      </c>
      <c r="X298">
        <v>60</v>
      </c>
      <c r="Y298" s="1">
        <v>1281</v>
      </c>
      <c r="Z298" s="1">
        <v>129.381</v>
      </c>
      <c r="AA298">
        <f>DAY(TableauSource[[#This Row],[Date Cdme]])</f>
        <v>26</v>
      </c>
    </row>
    <row r="299" spans="1:27" x14ac:dyDescent="0.35">
      <c r="A299" s="3">
        <v>1243</v>
      </c>
      <c r="B299" s="11">
        <v>44434</v>
      </c>
      <c r="C299" s="3">
        <v>26</v>
      </c>
      <c r="D299" t="s">
        <v>114</v>
      </c>
      <c r="E299" t="s">
        <v>113</v>
      </c>
      <c r="F299" t="s">
        <v>88</v>
      </c>
      <c r="G299" t="s">
        <v>89</v>
      </c>
      <c r="H299">
        <v>99999</v>
      </c>
      <c r="I299" t="s">
        <v>174</v>
      </c>
      <c r="J299" t="s">
        <v>126</v>
      </c>
      <c r="K299" t="s">
        <v>132</v>
      </c>
      <c r="L299" s="6">
        <v>41879</v>
      </c>
      <c r="M299" t="s">
        <v>40</v>
      </c>
      <c r="N299" t="s">
        <v>112</v>
      </c>
      <c r="O299" t="s">
        <v>113</v>
      </c>
      <c r="P299" t="s">
        <v>88</v>
      </c>
      <c r="Q299" t="s">
        <v>89</v>
      </c>
      <c r="R299">
        <v>99999</v>
      </c>
      <c r="S299" t="s">
        <v>133</v>
      </c>
      <c r="T299" t="s">
        <v>149</v>
      </c>
      <c r="U299" t="s">
        <v>55</v>
      </c>
      <c r="V299" t="s">
        <v>56</v>
      </c>
      <c r="W299" s="1">
        <v>9.65</v>
      </c>
      <c r="X299">
        <v>19</v>
      </c>
      <c r="Y299" s="1">
        <v>183.35</v>
      </c>
      <c r="Z299" s="1">
        <v>17.41825</v>
      </c>
      <c r="AA299">
        <f>DAY(TableauSource[[#This Row],[Date Cdme]])</f>
        <v>26</v>
      </c>
    </row>
    <row r="300" spans="1:27" x14ac:dyDescent="0.35">
      <c r="A300" s="3">
        <v>1244</v>
      </c>
      <c r="B300" s="11">
        <v>44434</v>
      </c>
      <c r="C300" s="3">
        <v>26</v>
      </c>
      <c r="D300" t="s">
        <v>114</v>
      </c>
      <c r="E300" t="s">
        <v>113</v>
      </c>
      <c r="F300" t="s">
        <v>88</v>
      </c>
      <c r="G300" t="s">
        <v>89</v>
      </c>
      <c r="H300">
        <v>99999</v>
      </c>
      <c r="I300" t="s">
        <v>174</v>
      </c>
      <c r="J300" t="s">
        <v>126</v>
      </c>
      <c r="K300" t="s">
        <v>132</v>
      </c>
      <c r="L300" s="6">
        <v>41879</v>
      </c>
      <c r="M300" t="s">
        <v>40</v>
      </c>
      <c r="N300" t="s">
        <v>112</v>
      </c>
      <c r="O300" t="s">
        <v>113</v>
      </c>
      <c r="P300" t="s">
        <v>88</v>
      </c>
      <c r="Q300" t="s">
        <v>89</v>
      </c>
      <c r="R300">
        <v>99999</v>
      </c>
      <c r="S300" t="s">
        <v>133</v>
      </c>
      <c r="T300" t="s">
        <v>149</v>
      </c>
      <c r="U300" t="s">
        <v>96</v>
      </c>
      <c r="V300" t="s">
        <v>97</v>
      </c>
      <c r="W300" s="1">
        <v>18.399999999999999</v>
      </c>
      <c r="X300">
        <v>66</v>
      </c>
      <c r="Y300" s="1">
        <v>1214.3999999999999</v>
      </c>
      <c r="Z300" s="1">
        <v>125.08320000000001</v>
      </c>
      <c r="AA300">
        <f>DAY(TableauSource[[#This Row],[Date Cdme]])</f>
        <v>26</v>
      </c>
    </row>
    <row r="301" spans="1:27" x14ac:dyDescent="0.35">
      <c r="A301" s="3">
        <v>1347</v>
      </c>
      <c r="B301" s="11">
        <v>44529</v>
      </c>
      <c r="C301" s="3">
        <v>29</v>
      </c>
      <c r="D301" t="s">
        <v>47</v>
      </c>
      <c r="E301" t="s">
        <v>44</v>
      </c>
      <c r="F301" t="s">
        <v>45</v>
      </c>
      <c r="G301" t="s">
        <v>46</v>
      </c>
      <c r="H301">
        <v>99999</v>
      </c>
      <c r="I301" t="s">
        <v>173</v>
      </c>
      <c r="J301" t="s">
        <v>24</v>
      </c>
      <c r="K301" t="s">
        <v>129</v>
      </c>
      <c r="L301" s="6">
        <v>41974</v>
      </c>
      <c r="M301" t="s">
        <v>14</v>
      </c>
      <c r="N301" t="s">
        <v>43</v>
      </c>
      <c r="O301" t="s">
        <v>44</v>
      </c>
      <c r="P301" t="s">
        <v>45</v>
      </c>
      <c r="Q301" t="s">
        <v>46</v>
      </c>
      <c r="R301">
        <v>99999</v>
      </c>
      <c r="S301" t="s">
        <v>133</v>
      </c>
      <c r="T301" t="s">
        <v>148</v>
      </c>
      <c r="U301" t="s">
        <v>15</v>
      </c>
      <c r="V301" t="s">
        <v>16</v>
      </c>
      <c r="W301" s="1">
        <v>14</v>
      </c>
      <c r="X301">
        <v>38</v>
      </c>
      <c r="Y301" s="1">
        <v>532</v>
      </c>
      <c r="Z301" s="1">
        <v>55.328000000000003</v>
      </c>
      <c r="AA301">
        <f>DAY(TableauSource[[#This Row],[Date Cdme]])</f>
        <v>29</v>
      </c>
    </row>
    <row r="302" spans="1:27" x14ac:dyDescent="0.35">
      <c r="A302" s="3">
        <v>1348</v>
      </c>
      <c r="B302" s="11">
        <v>44506</v>
      </c>
      <c r="C302" s="3">
        <v>6</v>
      </c>
      <c r="D302" t="s">
        <v>61</v>
      </c>
      <c r="E302" t="s">
        <v>58</v>
      </c>
      <c r="F302" t="s">
        <v>59</v>
      </c>
      <c r="G302" t="s">
        <v>60</v>
      </c>
      <c r="H302">
        <v>99999</v>
      </c>
      <c r="I302" t="s">
        <v>182</v>
      </c>
      <c r="J302" t="s">
        <v>39</v>
      </c>
      <c r="K302" t="s">
        <v>131</v>
      </c>
      <c r="L302" s="6">
        <v>41951</v>
      </c>
      <c r="M302" t="s">
        <v>40</v>
      </c>
      <c r="N302" t="s">
        <v>57</v>
      </c>
      <c r="O302" t="s">
        <v>58</v>
      </c>
      <c r="P302" t="s">
        <v>59</v>
      </c>
      <c r="Q302" t="s">
        <v>60</v>
      </c>
      <c r="R302">
        <v>99999</v>
      </c>
      <c r="S302" t="s">
        <v>133</v>
      </c>
      <c r="T302" t="s">
        <v>148</v>
      </c>
      <c r="U302" t="s">
        <v>48</v>
      </c>
      <c r="V302" t="s">
        <v>49</v>
      </c>
      <c r="W302" s="1">
        <v>12.75</v>
      </c>
      <c r="X302">
        <v>15</v>
      </c>
      <c r="Y302" s="1">
        <v>191.25</v>
      </c>
      <c r="Z302" s="1">
        <v>18.55125</v>
      </c>
      <c r="AA302">
        <f>DAY(TableauSource[[#This Row],[Date Cdme]])</f>
        <v>6</v>
      </c>
    </row>
    <row r="303" spans="1:27" x14ac:dyDescent="0.35">
      <c r="A303" s="3">
        <v>1363</v>
      </c>
      <c r="B303" s="11">
        <v>44510</v>
      </c>
      <c r="C303" s="3">
        <v>10</v>
      </c>
      <c r="D303" t="s">
        <v>74</v>
      </c>
      <c r="E303" t="s">
        <v>71</v>
      </c>
      <c r="F303" t="s">
        <v>72</v>
      </c>
      <c r="G303" t="s">
        <v>73</v>
      </c>
      <c r="H303">
        <v>99999</v>
      </c>
      <c r="I303" t="s">
        <v>171</v>
      </c>
      <c r="J303" t="s">
        <v>62</v>
      </c>
      <c r="K303" t="s">
        <v>130</v>
      </c>
      <c r="L303" s="6"/>
      <c r="M303" t="s">
        <v>25</v>
      </c>
      <c r="N303" t="s">
        <v>70</v>
      </c>
      <c r="O303" t="s">
        <v>71</v>
      </c>
      <c r="P303" t="s">
        <v>72</v>
      </c>
      <c r="Q303" t="s">
        <v>73</v>
      </c>
      <c r="R303">
        <v>99999</v>
      </c>
      <c r="S303" t="s">
        <v>133</v>
      </c>
      <c r="U303" t="s">
        <v>17</v>
      </c>
      <c r="V303" t="s">
        <v>18</v>
      </c>
      <c r="W303" s="1">
        <v>3.5</v>
      </c>
      <c r="X303">
        <v>11</v>
      </c>
      <c r="Y303" s="1">
        <v>38.5</v>
      </c>
      <c r="Z303" s="1">
        <v>3.7345000000000002</v>
      </c>
      <c r="AA303">
        <f>DAY(TableauSource[[#This Row],[Date Cdme]])</f>
        <v>10</v>
      </c>
    </row>
    <row r="304" spans="1:27" x14ac:dyDescent="0.35">
      <c r="A304" s="3">
        <v>1382</v>
      </c>
      <c r="B304" s="11">
        <v>44540</v>
      </c>
      <c r="C304" s="3">
        <v>10</v>
      </c>
      <c r="D304" t="s">
        <v>74</v>
      </c>
      <c r="E304" t="s">
        <v>71</v>
      </c>
      <c r="F304" t="s">
        <v>72</v>
      </c>
      <c r="G304" t="s">
        <v>73</v>
      </c>
      <c r="H304">
        <v>99999</v>
      </c>
      <c r="I304" t="s">
        <v>171</v>
      </c>
      <c r="J304" t="s">
        <v>62</v>
      </c>
      <c r="K304" t="s">
        <v>130</v>
      </c>
      <c r="L304" s="6">
        <v>41985</v>
      </c>
      <c r="M304" t="s">
        <v>14</v>
      </c>
      <c r="N304" t="s">
        <v>70</v>
      </c>
      <c r="O304" t="s">
        <v>71</v>
      </c>
      <c r="P304" t="s">
        <v>72</v>
      </c>
      <c r="Q304" t="s">
        <v>73</v>
      </c>
      <c r="R304">
        <v>99999</v>
      </c>
      <c r="S304" t="s">
        <v>133</v>
      </c>
      <c r="T304" t="s">
        <v>149</v>
      </c>
      <c r="U304" t="s">
        <v>75</v>
      </c>
      <c r="V304" t="s">
        <v>16</v>
      </c>
      <c r="W304" s="1">
        <v>2.99</v>
      </c>
      <c r="X304">
        <v>41</v>
      </c>
      <c r="Y304" s="1">
        <v>122.59</v>
      </c>
      <c r="Z304" s="1">
        <v>12.871950000000002</v>
      </c>
      <c r="AA304">
        <f>DAY(TableauSource[[#This Row],[Date Cdme]])</f>
        <v>10</v>
      </c>
    </row>
    <row r="305" spans="1:27" x14ac:dyDescent="0.35">
      <c r="A305" s="3">
        <v>1353</v>
      </c>
      <c r="B305" s="11">
        <v>44508</v>
      </c>
      <c r="C305" s="3">
        <v>8</v>
      </c>
      <c r="D305" t="s">
        <v>38</v>
      </c>
      <c r="E305" t="s">
        <v>35</v>
      </c>
      <c r="F305" t="s">
        <v>36</v>
      </c>
      <c r="G305" t="s">
        <v>37</v>
      </c>
      <c r="H305">
        <v>99999</v>
      </c>
      <c r="I305" t="s">
        <v>176</v>
      </c>
      <c r="J305" t="s">
        <v>81</v>
      </c>
      <c r="K305" t="s">
        <v>131</v>
      </c>
      <c r="L305" s="6">
        <v>41953</v>
      </c>
      <c r="M305" t="s">
        <v>40</v>
      </c>
      <c r="N305" t="s">
        <v>34</v>
      </c>
      <c r="O305" t="s">
        <v>35</v>
      </c>
      <c r="P305" t="s">
        <v>36</v>
      </c>
      <c r="Q305" t="s">
        <v>37</v>
      </c>
      <c r="R305">
        <v>99999</v>
      </c>
      <c r="S305" t="s">
        <v>133</v>
      </c>
      <c r="T305" t="s">
        <v>149</v>
      </c>
      <c r="U305" t="s">
        <v>106</v>
      </c>
      <c r="V305" t="s">
        <v>107</v>
      </c>
      <c r="W305" s="1">
        <v>34.799999999999997</v>
      </c>
      <c r="X305">
        <v>24</v>
      </c>
      <c r="Y305" s="1">
        <v>835.19999999999993</v>
      </c>
      <c r="Z305" s="1">
        <v>80.179199999999994</v>
      </c>
      <c r="AA305">
        <f>DAY(TableauSource[[#This Row],[Date Cdme]])</f>
        <v>8</v>
      </c>
    </row>
    <row r="306" spans="1:27" x14ac:dyDescent="0.35">
      <c r="A306" s="3">
        <v>1356</v>
      </c>
      <c r="B306" s="11">
        <v>44503</v>
      </c>
      <c r="C306" s="3">
        <v>3</v>
      </c>
      <c r="D306" t="s">
        <v>54</v>
      </c>
      <c r="E306" t="s">
        <v>51</v>
      </c>
      <c r="F306" t="s">
        <v>52</v>
      </c>
      <c r="G306" t="s">
        <v>53</v>
      </c>
      <c r="H306">
        <v>99999</v>
      </c>
      <c r="I306" t="s">
        <v>178</v>
      </c>
      <c r="J306" t="s">
        <v>31</v>
      </c>
      <c r="K306" t="s">
        <v>129</v>
      </c>
      <c r="L306" s="6">
        <v>41948</v>
      </c>
      <c r="M306" t="s">
        <v>14</v>
      </c>
      <c r="N306" t="s">
        <v>50</v>
      </c>
      <c r="O306" t="s">
        <v>51</v>
      </c>
      <c r="P306" t="s">
        <v>52</v>
      </c>
      <c r="Q306" t="s">
        <v>53</v>
      </c>
      <c r="R306">
        <v>99999</v>
      </c>
      <c r="S306" t="s">
        <v>133</v>
      </c>
      <c r="T306" t="s">
        <v>150</v>
      </c>
      <c r="U306" t="s">
        <v>121</v>
      </c>
      <c r="V306" t="s">
        <v>85</v>
      </c>
      <c r="W306" s="1">
        <v>10</v>
      </c>
      <c r="X306">
        <v>36</v>
      </c>
      <c r="Y306" s="1">
        <v>360</v>
      </c>
      <c r="Z306" s="1">
        <v>37.08</v>
      </c>
      <c r="AA306">
        <f>DAY(TableauSource[[#This Row],[Date Cdme]])</f>
        <v>3</v>
      </c>
    </row>
    <row r="307" spans="1:27" x14ac:dyDescent="0.35">
      <c r="A307" s="3">
        <v>1357</v>
      </c>
      <c r="B307" s="11">
        <v>44503</v>
      </c>
      <c r="C307" s="3">
        <v>3</v>
      </c>
      <c r="D307" t="s">
        <v>54</v>
      </c>
      <c r="E307" t="s">
        <v>51</v>
      </c>
      <c r="F307" t="s">
        <v>52</v>
      </c>
      <c r="G307" t="s">
        <v>53</v>
      </c>
      <c r="H307">
        <v>99999</v>
      </c>
      <c r="I307" t="s">
        <v>178</v>
      </c>
      <c r="J307" t="s">
        <v>31</v>
      </c>
      <c r="K307" t="s">
        <v>129</v>
      </c>
      <c r="L307" s="6">
        <v>41948</v>
      </c>
      <c r="M307" t="s">
        <v>14</v>
      </c>
      <c r="N307" t="s">
        <v>50</v>
      </c>
      <c r="O307" t="s">
        <v>51</v>
      </c>
      <c r="P307" t="s">
        <v>52</v>
      </c>
      <c r="Q307" t="s">
        <v>53</v>
      </c>
      <c r="R307">
        <v>99999</v>
      </c>
      <c r="S307" t="s">
        <v>133</v>
      </c>
      <c r="T307" t="s">
        <v>150</v>
      </c>
      <c r="U307" t="s">
        <v>63</v>
      </c>
      <c r="V307" t="s">
        <v>64</v>
      </c>
      <c r="W307" s="1">
        <v>40</v>
      </c>
      <c r="X307">
        <v>24</v>
      </c>
      <c r="Y307" s="1">
        <v>960</v>
      </c>
      <c r="Z307" s="1">
        <v>96</v>
      </c>
      <c r="AA307">
        <f>DAY(TableauSource[[#This Row],[Date Cdme]])</f>
        <v>3</v>
      </c>
    </row>
    <row r="308" spans="1:27" x14ac:dyDescent="0.35">
      <c r="A308" s="3">
        <v>1384</v>
      </c>
      <c r="B308" s="11">
        <v>44540</v>
      </c>
      <c r="C308" s="3">
        <v>10</v>
      </c>
      <c r="D308" t="s">
        <v>74</v>
      </c>
      <c r="E308" t="s">
        <v>71</v>
      </c>
      <c r="F308" t="s">
        <v>72</v>
      </c>
      <c r="G308" t="s">
        <v>73</v>
      </c>
      <c r="H308">
        <v>99999</v>
      </c>
      <c r="I308" t="s">
        <v>171</v>
      </c>
      <c r="J308" t="s">
        <v>62</v>
      </c>
      <c r="K308" t="s">
        <v>130</v>
      </c>
      <c r="L308" s="6">
        <v>41985</v>
      </c>
      <c r="M308" t="s">
        <v>25</v>
      </c>
      <c r="N308" t="s">
        <v>70</v>
      </c>
      <c r="O308" t="s">
        <v>71</v>
      </c>
      <c r="P308" t="s">
        <v>72</v>
      </c>
      <c r="Q308" t="s">
        <v>73</v>
      </c>
      <c r="R308">
        <v>99999</v>
      </c>
      <c r="S308" t="s">
        <v>133</v>
      </c>
      <c r="U308" t="s">
        <v>82</v>
      </c>
      <c r="V308" t="s">
        <v>83</v>
      </c>
      <c r="W308" s="1">
        <v>25</v>
      </c>
      <c r="X308">
        <v>94</v>
      </c>
      <c r="Y308" s="1">
        <v>2350</v>
      </c>
      <c r="Z308" s="1">
        <v>235</v>
      </c>
      <c r="AA308">
        <f>DAY(TableauSource[[#This Row],[Date Cdme]])</f>
        <v>10</v>
      </c>
    </row>
    <row r="309" spans="1:27" x14ac:dyDescent="0.35">
      <c r="A309" s="3">
        <v>1385</v>
      </c>
      <c r="B309" s="11">
        <v>44540</v>
      </c>
      <c r="C309" s="3">
        <v>10</v>
      </c>
      <c r="D309" t="s">
        <v>74</v>
      </c>
      <c r="E309" t="s">
        <v>71</v>
      </c>
      <c r="F309" t="s">
        <v>72</v>
      </c>
      <c r="G309" t="s">
        <v>73</v>
      </c>
      <c r="H309">
        <v>99999</v>
      </c>
      <c r="I309" t="s">
        <v>171</v>
      </c>
      <c r="J309" t="s">
        <v>62</v>
      </c>
      <c r="K309" t="s">
        <v>130</v>
      </c>
      <c r="L309" s="6">
        <v>41985</v>
      </c>
      <c r="M309" t="s">
        <v>25</v>
      </c>
      <c r="N309" t="s">
        <v>70</v>
      </c>
      <c r="O309" t="s">
        <v>71</v>
      </c>
      <c r="P309" t="s">
        <v>72</v>
      </c>
      <c r="Q309" t="s">
        <v>73</v>
      </c>
      <c r="R309">
        <v>99999</v>
      </c>
      <c r="S309" t="s">
        <v>133</v>
      </c>
      <c r="U309" t="s">
        <v>84</v>
      </c>
      <c r="V309" t="s">
        <v>85</v>
      </c>
      <c r="W309" s="1">
        <v>22</v>
      </c>
      <c r="X309">
        <v>20</v>
      </c>
      <c r="Y309" s="1">
        <v>440</v>
      </c>
      <c r="Z309" s="1">
        <v>46.2</v>
      </c>
      <c r="AA309">
        <f>DAY(TableauSource[[#This Row],[Date Cdme]])</f>
        <v>10</v>
      </c>
    </row>
    <row r="310" spans="1:27" x14ac:dyDescent="0.35">
      <c r="A310" s="3">
        <v>1264</v>
      </c>
      <c r="B310" s="11">
        <v>44465</v>
      </c>
      <c r="C310" s="3">
        <v>26</v>
      </c>
      <c r="D310" t="s">
        <v>114</v>
      </c>
      <c r="E310" t="s">
        <v>113</v>
      </c>
      <c r="F310" t="s">
        <v>88</v>
      </c>
      <c r="G310" t="s">
        <v>89</v>
      </c>
      <c r="H310">
        <v>99999</v>
      </c>
      <c r="I310" t="s">
        <v>174</v>
      </c>
      <c r="J310" t="s">
        <v>126</v>
      </c>
      <c r="K310" t="s">
        <v>132</v>
      </c>
      <c r="L310" s="6">
        <v>41910</v>
      </c>
      <c r="M310" t="s">
        <v>40</v>
      </c>
      <c r="N310" t="s">
        <v>112</v>
      </c>
      <c r="O310" t="s">
        <v>113</v>
      </c>
      <c r="P310" t="s">
        <v>88</v>
      </c>
      <c r="Q310" t="s">
        <v>89</v>
      </c>
      <c r="R310">
        <v>99999</v>
      </c>
      <c r="S310" t="s">
        <v>133</v>
      </c>
      <c r="T310" t="s">
        <v>149</v>
      </c>
      <c r="U310" t="s">
        <v>115</v>
      </c>
      <c r="V310" t="s">
        <v>116</v>
      </c>
      <c r="W310" s="1">
        <v>21.35</v>
      </c>
      <c r="X310">
        <v>54</v>
      </c>
      <c r="Y310" s="1">
        <v>1152.9000000000001</v>
      </c>
      <c r="Z310" s="1">
        <v>121.05450000000003</v>
      </c>
      <c r="AA310">
        <f>DAY(TableauSource[[#This Row],[Date Cdme]])</f>
        <v>26</v>
      </c>
    </row>
    <row r="311" spans="1:27" x14ac:dyDescent="0.35">
      <c r="A311" s="3">
        <v>1365</v>
      </c>
      <c r="B311" s="11">
        <v>44501</v>
      </c>
      <c r="C311" s="3">
        <v>1</v>
      </c>
      <c r="D311" t="s">
        <v>95</v>
      </c>
      <c r="E311" t="s">
        <v>92</v>
      </c>
      <c r="F311" t="s">
        <v>93</v>
      </c>
      <c r="G311" t="s">
        <v>94</v>
      </c>
      <c r="H311">
        <v>99999</v>
      </c>
      <c r="I311" t="s">
        <v>177</v>
      </c>
      <c r="J311" t="s">
        <v>81</v>
      </c>
      <c r="K311" t="s">
        <v>131</v>
      </c>
      <c r="L311" s="6"/>
      <c r="M311" t="s">
        <v>40</v>
      </c>
      <c r="N311" t="s">
        <v>91</v>
      </c>
      <c r="O311" t="s">
        <v>92</v>
      </c>
      <c r="P311" t="s">
        <v>93</v>
      </c>
      <c r="Q311" t="s">
        <v>94</v>
      </c>
      <c r="R311">
        <v>99999</v>
      </c>
      <c r="S311" t="s">
        <v>133</v>
      </c>
      <c r="U311" t="s">
        <v>96</v>
      </c>
      <c r="V311" t="s">
        <v>97</v>
      </c>
      <c r="W311" s="1">
        <v>18.399999999999999</v>
      </c>
      <c r="X311">
        <v>76</v>
      </c>
      <c r="Y311" s="1">
        <v>1398.3999999999999</v>
      </c>
      <c r="Z311" s="1">
        <v>144.0352</v>
      </c>
      <c r="AA311">
        <f>DAY(TableauSource[[#This Row],[Date Cdme]])</f>
        <v>1</v>
      </c>
    </row>
    <row r="312" spans="1:27" x14ac:dyDescent="0.35">
      <c r="A312" s="3">
        <v>1265</v>
      </c>
      <c r="B312" s="11">
        <v>44465</v>
      </c>
      <c r="C312" s="3">
        <v>26</v>
      </c>
      <c r="D312" t="s">
        <v>114</v>
      </c>
      <c r="E312" t="s">
        <v>113</v>
      </c>
      <c r="F312" t="s">
        <v>88</v>
      </c>
      <c r="G312" t="s">
        <v>89</v>
      </c>
      <c r="H312">
        <v>99999</v>
      </c>
      <c r="I312" t="s">
        <v>174</v>
      </c>
      <c r="J312" t="s">
        <v>126</v>
      </c>
      <c r="K312" t="s">
        <v>132</v>
      </c>
      <c r="L312" s="6">
        <v>41910</v>
      </c>
      <c r="M312" t="s">
        <v>40</v>
      </c>
      <c r="N312" t="s">
        <v>112</v>
      </c>
      <c r="O312" t="s">
        <v>113</v>
      </c>
      <c r="P312" t="s">
        <v>88</v>
      </c>
      <c r="Q312" t="s">
        <v>89</v>
      </c>
      <c r="R312">
        <v>99999</v>
      </c>
      <c r="S312" t="s">
        <v>133</v>
      </c>
      <c r="T312" t="s">
        <v>149</v>
      </c>
      <c r="U312" t="s">
        <v>55</v>
      </c>
      <c r="V312" t="s">
        <v>56</v>
      </c>
      <c r="W312" s="1">
        <v>9.65</v>
      </c>
      <c r="X312">
        <v>43</v>
      </c>
      <c r="Y312" s="1">
        <v>414.95</v>
      </c>
      <c r="Z312" s="1">
        <v>40.250150000000005</v>
      </c>
      <c r="AA312">
        <f>DAY(TableauSource[[#This Row],[Date Cdme]])</f>
        <v>26</v>
      </c>
    </row>
    <row r="313" spans="1:27" x14ac:dyDescent="0.35">
      <c r="A313" s="3">
        <v>1367</v>
      </c>
      <c r="B313" s="11">
        <v>44509</v>
      </c>
      <c r="C313" s="3">
        <v>9</v>
      </c>
      <c r="D313" t="s">
        <v>102</v>
      </c>
      <c r="E313" t="s">
        <v>99</v>
      </c>
      <c r="F313" t="s">
        <v>100</v>
      </c>
      <c r="G313" t="s">
        <v>101</v>
      </c>
      <c r="H313">
        <v>99999</v>
      </c>
      <c r="I313" t="s">
        <v>180</v>
      </c>
      <c r="J313" t="s">
        <v>103</v>
      </c>
      <c r="K313" t="s">
        <v>129</v>
      </c>
      <c r="L313" s="6">
        <v>41954</v>
      </c>
      <c r="M313" t="s">
        <v>25</v>
      </c>
      <c r="N313" t="s">
        <v>98</v>
      </c>
      <c r="O313" t="s">
        <v>99</v>
      </c>
      <c r="P313" t="s">
        <v>100</v>
      </c>
      <c r="Q313" t="s">
        <v>101</v>
      </c>
      <c r="R313">
        <v>99999</v>
      </c>
      <c r="S313" t="s">
        <v>133</v>
      </c>
      <c r="T313" t="s">
        <v>148</v>
      </c>
      <c r="U313" t="s">
        <v>55</v>
      </c>
      <c r="V313" t="s">
        <v>56</v>
      </c>
      <c r="W313" s="1">
        <v>9.65</v>
      </c>
      <c r="X313">
        <v>14</v>
      </c>
      <c r="Y313" s="1">
        <v>135.1</v>
      </c>
      <c r="Z313" s="1">
        <v>12.9696</v>
      </c>
      <c r="AA313">
        <f>DAY(TableauSource[[#This Row],[Date Cdme]])</f>
        <v>9</v>
      </c>
    </row>
    <row r="314" spans="1:27" x14ac:dyDescent="0.35">
      <c r="A314" s="3">
        <v>1368</v>
      </c>
      <c r="B314" s="11">
        <v>44557</v>
      </c>
      <c r="C314" s="3">
        <v>27</v>
      </c>
      <c r="D314" t="s">
        <v>13</v>
      </c>
      <c r="E314" t="s">
        <v>10</v>
      </c>
      <c r="F314" t="s">
        <v>11</v>
      </c>
      <c r="G314" t="s">
        <v>12</v>
      </c>
      <c r="H314">
        <v>99999</v>
      </c>
      <c r="I314" t="s">
        <v>172</v>
      </c>
      <c r="J314" t="s">
        <v>31</v>
      </c>
      <c r="K314" t="s">
        <v>129</v>
      </c>
      <c r="L314" s="6">
        <v>42002</v>
      </c>
      <c r="M314" t="s">
        <v>14</v>
      </c>
      <c r="N314" t="s">
        <v>9</v>
      </c>
      <c r="O314" t="s">
        <v>10</v>
      </c>
      <c r="P314" t="s">
        <v>11</v>
      </c>
      <c r="Q314" t="s">
        <v>12</v>
      </c>
      <c r="R314">
        <v>99999</v>
      </c>
      <c r="S314" t="s">
        <v>133</v>
      </c>
      <c r="T314" t="s">
        <v>148</v>
      </c>
      <c r="U314" t="s">
        <v>15</v>
      </c>
      <c r="V314" t="s">
        <v>16</v>
      </c>
      <c r="W314" s="1">
        <v>14</v>
      </c>
      <c r="X314">
        <v>14</v>
      </c>
      <c r="Y314" s="1">
        <v>196</v>
      </c>
      <c r="Z314" s="1">
        <v>19.796000000000003</v>
      </c>
      <c r="AA314">
        <f>DAY(TableauSource[[#This Row],[Date Cdme]])</f>
        <v>27</v>
      </c>
    </row>
    <row r="315" spans="1:27" x14ac:dyDescent="0.35">
      <c r="A315" s="3">
        <v>1369</v>
      </c>
      <c r="B315" s="11">
        <v>44557</v>
      </c>
      <c r="C315" s="3">
        <v>27</v>
      </c>
      <c r="D315" t="s">
        <v>13</v>
      </c>
      <c r="E315" t="s">
        <v>10</v>
      </c>
      <c r="F315" t="s">
        <v>11</v>
      </c>
      <c r="G315" t="s">
        <v>12</v>
      </c>
      <c r="H315">
        <v>99999</v>
      </c>
      <c r="I315" t="s">
        <v>172</v>
      </c>
      <c r="J315" t="s">
        <v>31</v>
      </c>
      <c r="K315" t="s">
        <v>129</v>
      </c>
      <c r="L315" s="6">
        <v>42002</v>
      </c>
      <c r="M315" t="s">
        <v>14</v>
      </c>
      <c r="N315" t="s">
        <v>9</v>
      </c>
      <c r="O315" t="s">
        <v>10</v>
      </c>
      <c r="P315" t="s">
        <v>11</v>
      </c>
      <c r="Q315" t="s">
        <v>12</v>
      </c>
      <c r="R315">
        <v>99999</v>
      </c>
      <c r="S315" t="s">
        <v>133</v>
      </c>
      <c r="T315" t="s">
        <v>148</v>
      </c>
      <c r="U315" t="s">
        <v>17</v>
      </c>
      <c r="V315" t="s">
        <v>18</v>
      </c>
      <c r="W315" s="1">
        <v>3.5</v>
      </c>
      <c r="X315">
        <v>70</v>
      </c>
      <c r="Y315" s="1">
        <v>245</v>
      </c>
      <c r="Z315" s="1">
        <v>25.234999999999999</v>
      </c>
      <c r="AA315">
        <f>DAY(TableauSource[[#This Row],[Date Cdme]])</f>
        <v>27</v>
      </c>
    </row>
    <row r="316" spans="1:27" x14ac:dyDescent="0.35">
      <c r="A316" s="3">
        <v>1386</v>
      </c>
      <c r="B316" s="11">
        <v>44540</v>
      </c>
      <c r="C316" s="3">
        <v>10</v>
      </c>
      <c r="D316" t="s">
        <v>74</v>
      </c>
      <c r="E316" t="s">
        <v>71</v>
      </c>
      <c r="F316" t="s">
        <v>72</v>
      </c>
      <c r="G316" t="s">
        <v>73</v>
      </c>
      <c r="H316">
        <v>99999</v>
      </c>
      <c r="I316" t="s">
        <v>171</v>
      </c>
      <c r="J316" t="s">
        <v>62</v>
      </c>
      <c r="K316" t="s">
        <v>130</v>
      </c>
      <c r="L316" s="6">
        <v>41985</v>
      </c>
      <c r="M316" t="s">
        <v>25</v>
      </c>
      <c r="N316" t="s">
        <v>70</v>
      </c>
      <c r="O316" t="s">
        <v>71</v>
      </c>
      <c r="P316" t="s">
        <v>72</v>
      </c>
      <c r="Q316" t="s">
        <v>73</v>
      </c>
      <c r="R316">
        <v>99999</v>
      </c>
      <c r="S316" t="s">
        <v>133</v>
      </c>
      <c r="U316" t="s">
        <v>41</v>
      </c>
      <c r="V316" t="s">
        <v>42</v>
      </c>
      <c r="W316" s="1">
        <v>9.1999999999999993</v>
      </c>
      <c r="X316">
        <v>13</v>
      </c>
      <c r="Y316" s="1">
        <v>119.6</v>
      </c>
      <c r="Z316" s="1">
        <v>12.438400000000001</v>
      </c>
      <c r="AA316">
        <f>DAY(TableauSource[[#This Row],[Date Cdme]])</f>
        <v>10</v>
      </c>
    </row>
    <row r="317" spans="1:27" x14ac:dyDescent="0.35">
      <c r="A317" s="3">
        <v>1417</v>
      </c>
      <c r="B317" s="11">
        <v>44540</v>
      </c>
      <c r="C317" s="3">
        <v>10</v>
      </c>
      <c r="D317" t="s">
        <v>74</v>
      </c>
      <c r="E317" t="s">
        <v>71</v>
      </c>
      <c r="F317" t="s">
        <v>72</v>
      </c>
      <c r="G317" t="s">
        <v>73</v>
      </c>
      <c r="H317">
        <v>99999</v>
      </c>
      <c r="I317" t="s">
        <v>171</v>
      </c>
      <c r="J317" t="s">
        <v>62</v>
      </c>
      <c r="K317" t="s">
        <v>130</v>
      </c>
      <c r="L317" s="6">
        <v>41985</v>
      </c>
      <c r="M317" t="s">
        <v>14</v>
      </c>
      <c r="N317" t="s">
        <v>70</v>
      </c>
      <c r="O317" t="s">
        <v>71</v>
      </c>
      <c r="P317" t="s">
        <v>72</v>
      </c>
      <c r="Q317" t="s">
        <v>73</v>
      </c>
      <c r="R317">
        <v>99999</v>
      </c>
      <c r="S317" t="s">
        <v>133</v>
      </c>
      <c r="T317" t="s">
        <v>149</v>
      </c>
      <c r="U317" t="s">
        <v>122</v>
      </c>
      <c r="V317" t="s">
        <v>18</v>
      </c>
      <c r="W317" s="1">
        <v>10</v>
      </c>
      <c r="X317">
        <v>97</v>
      </c>
      <c r="Y317" s="1">
        <v>970</v>
      </c>
      <c r="Z317" s="1">
        <v>100.88000000000001</v>
      </c>
      <c r="AA317">
        <f>DAY(TableauSource[[#This Row],[Date Cdme]])</f>
        <v>10</v>
      </c>
    </row>
    <row r="318" spans="1:27" x14ac:dyDescent="0.35">
      <c r="A318" s="3">
        <v>1419</v>
      </c>
      <c r="B318" s="11">
        <v>44540</v>
      </c>
      <c r="C318" s="3">
        <v>10</v>
      </c>
      <c r="D318" t="s">
        <v>74</v>
      </c>
      <c r="E318" t="s">
        <v>71</v>
      </c>
      <c r="F318" t="s">
        <v>72</v>
      </c>
      <c r="G318" t="s">
        <v>73</v>
      </c>
      <c r="H318">
        <v>99999</v>
      </c>
      <c r="I318" t="s">
        <v>171</v>
      </c>
      <c r="J318" t="s">
        <v>62</v>
      </c>
      <c r="K318" t="s">
        <v>130</v>
      </c>
      <c r="L318" s="6"/>
      <c r="M318" t="s">
        <v>25</v>
      </c>
      <c r="N318" t="s">
        <v>70</v>
      </c>
      <c r="O318" t="s">
        <v>71</v>
      </c>
      <c r="P318" t="s">
        <v>72</v>
      </c>
      <c r="Q318" t="s">
        <v>73</v>
      </c>
      <c r="R318">
        <v>99999</v>
      </c>
      <c r="S318" t="s">
        <v>133</v>
      </c>
      <c r="U318" t="s">
        <v>17</v>
      </c>
      <c r="V318" t="s">
        <v>18</v>
      </c>
      <c r="W318" s="1">
        <v>3.5</v>
      </c>
      <c r="X318">
        <v>53</v>
      </c>
      <c r="Y318" s="1">
        <v>185.5</v>
      </c>
      <c r="Z318" s="1">
        <v>17.622499999999999</v>
      </c>
      <c r="AA318">
        <f>DAY(TableauSource[[#This Row],[Date Cdme]])</f>
        <v>10</v>
      </c>
    </row>
    <row r="319" spans="1:27" x14ac:dyDescent="0.35">
      <c r="A319" s="3">
        <v>1373</v>
      </c>
      <c r="B319" s="11">
        <v>44542</v>
      </c>
      <c r="C319" s="3">
        <v>12</v>
      </c>
      <c r="D319" t="s">
        <v>30</v>
      </c>
      <c r="E319" t="s">
        <v>29</v>
      </c>
      <c r="F319" t="s">
        <v>11</v>
      </c>
      <c r="G319" t="s">
        <v>12</v>
      </c>
      <c r="H319">
        <v>99999</v>
      </c>
      <c r="I319" t="s">
        <v>179</v>
      </c>
      <c r="J319" t="s">
        <v>31</v>
      </c>
      <c r="K319" t="s">
        <v>132</v>
      </c>
      <c r="L319" s="6">
        <v>41987</v>
      </c>
      <c r="M319" t="s">
        <v>14</v>
      </c>
      <c r="N319" t="s">
        <v>28</v>
      </c>
      <c r="O319" t="s">
        <v>29</v>
      </c>
      <c r="P319" t="s">
        <v>11</v>
      </c>
      <c r="Q319" t="s">
        <v>12</v>
      </c>
      <c r="R319">
        <v>99999</v>
      </c>
      <c r="S319" t="s">
        <v>133</v>
      </c>
      <c r="T319" t="s">
        <v>149</v>
      </c>
      <c r="U319" t="s">
        <v>32</v>
      </c>
      <c r="V319" t="s">
        <v>16</v>
      </c>
      <c r="W319" s="1">
        <v>18</v>
      </c>
      <c r="X319">
        <v>57</v>
      </c>
      <c r="Y319" s="1">
        <v>1026</v>
      </c>
      <c r="Z319" s="1">
        <v>102.60000000000001</v>
      </c>
      <c r="AA319">
        <f>DAY(TableauSource[[#This Row],[Date Cdme]])</f>
        <v>12</v>
      </c>
    </row>
    <row r="320" spans="1:27" x14ac:dyDescent="0.35">
      <c r="A320" s="3">
        <v>1374</v>
      </c>
      <c r="B320" s="11">
        <v>44542</v>
      </c>
      <c r="C320" s="3">
        <v>12</v>
      </c>
      <c r="D320" t="s">
        <v>30</v>
      </c>
      <c r="E320" t="s">
        <v>29</v>
      </c>
      <c r="F320" t="s">
        <v>11</v>
      </c>
      <c r="G320" t="s">
        <v>12</v>
      </c>
      <c r="H320">
        <v>99999</v>
      </c>
      <c r="I320" t="s">
        <v>179</v>
      </c>
      <c r="J320" t="s">
        <v>31</v>
      </c>
      <c r="K320" t="s">
        <v>132</v>
      </c>
      <c r="L320" s="6">
        <v>41987</v>
      </c>
      <c r="M320" t="s">
        <v>14</v>
      </c>
      <c r="N320" t="s">
        <v>28</v>
      </c>
      <c r="O320" t="s">
        <v>29</v>
      </c>
      <c r="P320" t="s">
        <v>11</v>
      </c>
      <c r="Q320" t="s">
        <v>12</v>
      </c>
      <c r="R320">
        <v>99999</v>
      </c>
      <c r="S320" t="s">
        <v>133</v>
      </c>
      <c r="T320" t="s">
        <v>149</v>
      </c>
      <c r="U320" t="s">
        <v>33</v>
      </c>
      <c r="V320" t="s">
        <v>16</v>
      </c>
      <c r="W320" s="1">
        <v>46</v>
      </c>
      <c r="X320">
        <v>83</v>
      </c>
      <c r="Y320" s="1">
        <v>3818</v>
      </c>
      <c r="Z320" s="1">
        <v>374.16399999999999</v>
      </c>
      <c r="AA320">
        <f>DAY(TableauSource[[#This Row],[Date Cdme]])</f>
        <v>12</v>
      </c>
    </row>
    <row r="321" spans="1:27" x14ac:dyDescent="0.35">
      <c r="A321" s="3">
        <v>1375</v>
      </c>
      <c r="B321" s="11">
        <v>44538</v>
      </c>
      <c r="C321" s="3">
        <v>8</v>
      </c>
      <c r="D321" t="s">
        <v>38</v>
      </c>
      <c r="E321" t="s">
        <v>35</v>
      </c>
      <c r="F321" t="s">
        <v>36</v>
      </c>
      <c r="G321" t="s">
        <v>37</v>
      </c>
      <c r="H321">
        <v>99999</v>
      </c>
      <c r="I321" t="s">
        <v>177</v>
      </c>
      <c r="J321" t="s">
        <v>81</v>
      </c>
      <c r="K321" t="s">
        <v>131</v>
      </c>
      <c r="L321" s="6">
        <v>41983</v>
      </c>
      <c r="M321" t="s">
        <v>40</v>
      </c>
      <c r="N321" t="s">
        <v>34</v>
      </c>
      <c r="O321" t="s">
        <v>35</v>
      </c>
      <c r="P321" t="s">
        <v>36</v>
      </c>
      <c r="Q321" t="s">
        <v>37</v>
      </c>
      <c r="R321">
        <v>99999</v>
      </c>
      <c r="S321" t="s">
        <v>133</v>
      </c>
      <c r="T321" t="s">
        <v>149</v>
      </c>
      <c r="U321" t="s">
        <v>41</v>
      </c>
      <c r="V321" t="s">
        <v>42</v>
      </c>
      <c r="W321" s="1">
        <v>9.1999999999999993</v>
      </c>
      <c r="X321">
        <v>76</v>
      </c>
      <c r="Y321" s="1">
        <v>699.19999999999993</v>
      </c>
      <c r="Z321" s="1">
        <v>67.123199999999997</v>
      </c>
      <c r="AA321">
        <f>DAY(TableauSource[[#This Row],[Date Cdme]])</f>
        <v>8</v>
      </c>
    </row>
    <row r="322" spans="1:27" x14ac:dyDescent="0.35">
      <c r="A322" s="3">
        <v>1045</v>
      </c>
      <c r="B322" s="11">
        <v>44252</v>
      </c>
      <c r="C322" s="3">
        <v>25</v>
      </c>
      <c r="D322" t="s">
        <v>110</v>
      </c>
      <c r="E322" t="s">
        <v>109</v>
      </c>
      <c r="F322" t="s">
        <v>72</v>
      </c>
      <c r="G322" t="s">
        <v>73</v>
      </c>
      <c r="H322">
        <v>99999</v>
      </c>
      <c r="I322" t="s">
        <v>175</v>
      </c>
      <c r="J322" t="s">
        <v>62</v>
      </c>
      <c r="K322" t="s">
        <v>130</v>
      </c>
      <c r="L322" s="6">
        <v>41697</v>
      </c>
      <c r="M322" t="s">
        <v>25</v>
      </c>
      <c r="N322" t="s">
        <v>108</v>
      </c>
      <c r="O322" t="s">
        <v>109</v>
      </c>
      <c r="P322" t="s">
        <v>72</v>
      </c>
      <c r="Q322" t="s">
        <v>73</v>
      </c>
      <c r="R322">
        <v>99999</v>
      </c>
      <c r="S322" t="s">
        <v>133</v>
      </c>
      <c r="T322" t="s">
        <v>150</v>
      </c>
      <c r="U322" t="s">
        <v>84</v>
      </c>
      <c r="V322" t="s">
        <v>85</v>
      </c>
      <c r="W322" s="1">
        <v>22</v>
      </c>
      <c r="X322">
        <v>98</v>
      </c>
      <c r="Y322" s="1">
        <v>2156</v>
      </c>
      <c r="Z322" s="1">
        <v>204.82000000000002</v>
      </c>
      <c r="AA322">
        <f>DAY(TableauSource[[#This Row],[Date Cdme]])</f>
        <v>25</v>
      </c>
    </row>
    <row r="323" spans="1:27" x14ac:dyDescent="0.35">
      <c r="A323" s="3">
        <v>1377</v>
      </c>
      <c r="B323" s="11">
        <v>44559</v>
      </c>
      <c r="C323" s="3">
        <v>29</v>
      </c>
      <c r="D323" t="s">
        <v>47</v>
      </c>
      <c r="E323" t="s">
        <v>44</v>
      </c>
      <c r="F323" t="s">
        <v>45</v>
      </c>
      <c r="G323" t="s">
        <v>46</v>
      </c>
      <c r="H323">
        <v>99999</v>
      </c>
      <c r="I323" t="s">
        <v>173</v>
      </c>
      <c r="J323" t="s">
        <v>24</v>
      </c>
      <c r="K323" t="s">
        <v>129</v>
      </c>
      <c r="L323" s="6">
        <v>42004</v>
      </c>
      <c r="M323" t="s">
        <v>14</v>
      </c>
      <c r="N323" t="s">
        <v>43</v>
      </c>
      <c r="O323" t="s">
        <v>44</v>
      </c>
      <c r="P323" t="s">
        <v>45</v>
      </c>
      <c r="Q323" t="s">
        <v>46</v>
      </c>
      <c r="R323">
        <v>99999</v>
      </c>
      <c r="S323" t="s">
        <v>133</v>
      </c>
      <c r="T323" t="s">
        <v>148</v>
      </c>
      <c r="U323" t="s">
        <v>48</v>
      </c>
      <c r="V323" t="s">
        <v>49</v>
      </c>
      <c r="W323" s="1">
        <v>12.75</v>
      </c>
      <c r="X323">
        <v>47</v>
      </c>
      <c r="Y323" s="1">
        <v>599.25</v>
      </c>
      <c r="Z323" s="1">
        <v>59.325750000000006</v>
      </c>
      <c r="AA323">
        <f>DAY(TableauSource[[#This Row],[Date Cdme]])</f>
        <v>29</v>
      </c>
    </row>
    <row r="324" spans="1:27" x14ac:dyDescent="0.35">
      <c r="A324" s="3">
        <v>1378</v>
      </c>
      <c r="B324" s="11">
        <v>44533</v>
      </c>
      <c r="C324" s="3">
        <v>3</v>
      </c>
      <c r="D324" t="s">
        <v>54</v>
      </c>
      <c r="E324" t="s">
        <v>51</v>
      </c>
      <c r="F324" t="s">
        <v>52</v>
      </c>
      <c r="G324" t="s">
        <v>53</v>
      </c>
      <c r="H324">
        <v>99999</v>
      </c>
      <c r="I324" t="s">
        <v>178</v>
      </c>
      <c r="J324" t="s">
        <v>31</v>
      </c>
      <c r="K324" t="s">
        <v>129</v>
      </c>
      <c r="L324" s="6">
        <v>41978</v>
      </c>
      <c r="M324" t="s">
        <v>14</v>
      </c>
      <c r="N324" t="s">
        <v>50</v>
      </c>
      <c r="O324" t="s">
        <v>51</v>
      </c>
      <c r="P324" t="s">
        <v>52</v>
      </c>
      <c r="Q324" t="s">
        <v>53</v>
      </c>
      <c r="R324">
        <v>99999</v>
      </c>
      <c r="S324" t="s">
        <v>133</v>
      </c>
      <c r="T324" t="s">
        <v>150</v>
      </c>
      <c r="U324" t="s">
        <v>55</v>
      </c>
      <c r="V324" t="s">
        <v>56</v>
      </c>
      <c r="W324" s="1">
        <v>9.65</v>
      </c>
      <c r="X324">
        <v>96</v>
      </c>
      <c r="Y324" s="1">
        <v>926.40000000000009</v>
      </c>
      <c r="Z324" s="1">
        <v>94.492800000000017</v>
      </c>
      <c r="AA324">
        <f>DAY(TableauSource[[#This Row],[Date Cdme]])</f>
        <v>3</v>
      </c>
    </row>
    <row r="325" spans="1:27" x14ac:dyDescent="0.35">
      <c r="A325" s="3">
        <v>1379</v>
      </c>
      <c r="B325" s="11">
        <v>44536</v>
      </c>
      <c r="C325" s="3">
        <v>6</v>
      </c>
      <c r="D325" t="s">
        <v>61</v>
      </c>
      <c r="E325" t="s">
        <v>58</v>
      </c>
      <c r="F325" t="s">
        <v>59</v>
      </c>
      <c r="G325" t="s">
        <v>60</v>
      </c>
      <c r="H325">
        <v>99999</v>
      </c>
      <c r="I325" t="s">
        <v>182</v>
      </c>
      <c r="J325" t="s">
        <v>39</v>
      </c>
      <c r="K325" t="s">
        <v>131</v>
      </c>
      <c r="L325" s="6">
        <v>41981</v>
      </c>
      <c r="M325" t="s">
        <v>14</v>
      </c>
      <c r="N325" t="s">
        <v>57</v>
      </c>
      <c r="O325" t="s">
        <v>58</v>
      </c>
      <c r="P325" t="s">
        <v>59</v>
      </c>
      <c r="Q325" t="s">
        <v>60</v>
      </c>
      <c r="R325">
        <v>99999</v>
      </c>
      <c r="S325" t="s">
        <v>133</v>
      </c>
      <c r="T325" t="s">
        <v>149</v>
      </c>
      <c r="U325" t="s">
        <v>63</v>
      </c>
      <c r="V325" t="s">
        <v>64</v>
      </c>
      <c r="W325" s="1">
        <v>40</v>
      </c>
      <c r="X325">
        <v>32</v>
      </c>
      <c r="Y325" s="1">
        <v>1280</v>
      </c>
      <c r="Z325" s="1">
        <v>134.4</v>
      </c>
      <c r="AA325">
        <f>DAY(TableauSource[[#This Row],[Date Cdme]])</f>
        <v>6</v>
      </c>
    </row>
    <row r="326" spans="1:27" x14ac:dyDescent="0.35">
      <c r="A326" s="3">
        <v>1266</v>
      </c>
      <c r="B326" s="11">
        <v>44465</v>
      </c>
      <c r="C326" s="3">
        <v>26</v>
      </c>
      <c r="D326" t="s">
        <v>114</v>
      </c>
      <c r="E326" t="s">
        <v>113</v>
      </c>
      <c r="F326" t="s">
        <v>88</v>
      </c>
      <c r="G326" t="s">
        <v>89</v>
      </c>
      <c r="H326">
        <v>99999</v>
      </c>
      <c r="I326" t="s">
        <v>174</v>
      </c>
      <c r="J326" t="s">
        <v>126</v>
      </c>
      <c r="K326" t="s">
        <v>132</v>
      </c>
      <c r="L326" s="6">
        <v>41910</v>
      </c>
      <c r="M326" t="s">
        <v>40</v>
      </c>
      <c r="N326" t="s">
        <v>112</v>
      </c>
      <c r="O326" t="s">
        <v>113</v>
      </c>
      <c r="P326" t="s">
        <v>88</v>
      </c>
      <c r="Q326" t="s">
        <v>89</v>
      </c>
      <c r="R326">
        <v>99999</v>
      </c>
      <c r="S326" t="s">
        <v>133</v>
      </c>
      <c r="T326" t="s">
        <v>149</v>
      </c>
      <c r="U326" t="s">
        <v>96</v>
      </c>
      <c r="V326" t="s">
        <v>97</v>
      </c>
      <c r="W326" s="1">
        <v>18.399999999999999</v>
      </c>
      <c r="X326">
        <v>71</v>
      </c>
      <c r="Y326" s="1">
        <v>1306.3999999999999</v>
      </c>
      <c r="Z326" s="1">
        <v>134.55919999999998</v>
      </c>
      <c r="AA326">
        <f>DAY(TableauSource[[#This Row],[Date Cdme]])</f>
        <v>26</v>
      </c>
    </row>
    <row r="327" spans="1:27" x14ac:dyDescent="0.35">
      <c r="A327" s="3">
        <v>1381</v>
      </c>
      <c r="B327" s="11">
        <v>44538</v>
      </c>
      <c r="C327" s="3">
        <v>8</v>
      </c>
      <c r="D327" t="s">
        <v>38</v>
      </c>
      <c r="E327" t="s">
        <v>35</v>
      </c>
      <c r="F327" t="s">
        <v>36</v>
      </c>
      <c r="G327" t="s">
        <v>37</v>
      </c>
      <c r="H327">
        <v>99999</v>
      </c>
      <c r="I327" t="s">
        <v>176</v>
      </c>
      <c r="J327" t="s">
        <v>81</v>
      </c>
      <c r="K327" t="s">
        <v>131</v>
      </c>
      <c r="L327" s="6">
        <v>41983</v>
      </c>
      <c r="M327" t="s">
        <v>40</v>
      </c>
      <c r="N327" t="s">
        <v>34</v>
      </c>
      <c r="O327" t="s">
        <v>35</v>
      </c>
      <c r="P327" t="s">
        <v>36</v>
      </c>
      <c r="Q327" t="s">
        <v>37</v>
      </c>
      <c r="R327">
        <v>99999</v>
      </c>
      <c r="S327" t="s">
        <v>133</v>
      </c>
      <c r="T327" t="s">
        <v>148</v>
      </c>
      <c r="U327" t="s">
        <v>48</v>
      </c>
      <c r="V327" t="s">
        <v>49</v>
      </c>
      <c r="W327" s="1">
        <v>12.75</v>
      </c>
      <c r="X327">
        <v>41</v>
      </c>
      <c r="Y327" s="1">
        <v>522.75</v>
      </c>
      <c r="Z327" s="1">
        <v>51.229500000000002</v>
      </c>
      <c r="AA327">
        <f>DAY(TableauSource[[#This Row],[Date Cdme]])</f>
        <v>8</v>
      </c>
    </row>
    <row r="328" spans="1:27" x14ac:dyDescent="0.35">
      <c r="A328" s="3">
        <v>1057</v>
      </c>
      <c r="B328" s="11">
        <v>44280</v>
      </c>
      <c r="C328" s="3">
        <v>25</v>
      </c>
      <c r="D328" t="s">
        <v>110</v>
      </c>
      <c r="E328" t="s">
        <v>109</v>
      </c>
      <c r="F328" t="s">
        <v>72</v>
      </c>
      <c r="G328" t="s">
        <v>73</v>
      </c>
      <c r="H328">
        <v>99999</v>
      </c>
      <c r="I328" t="s">
        <v>175</v>
      </c>
      <c r="J328" t="s">
        <v>62</v>
      </c>
      <c r="K328" t="s">
        <v>130</v>
      </c>
      <c r="L328" s="6">
        <v>41725</v>
      </c>
      <c r="M328" t="s">
        <v>25</v>
      </c>
      <c r="N328" t="s">
        <v>108</v>
      </c>
      <c r="O328" t="s">
        <v>109</v>
      </c>
      <c r="P328" t="s">
        <v>72</v>
      </c>
      <c r="Q328" t="s">
        <v>73</v>
      </c>
      <c r="R328">
        <v>99999</v>
      </c>
      <c r="S328" t="s">
        <v>133</v>
      </c>
      <c r="T328" t="s">
        <v>150</v>
      </c>
      <c r="U328" t="s">
        <v>111</v>
      </c>
      <c r="V328" t="s">
        <v>42</v>
      </c>
      <c r="W328" s="1">
        <v>10</v>
      </c>
      <c r="X328">
        <v>46</v>
      </c>
      <c r="Y328" s="1">
        <v>460</v>
      </c>
      <c r="Z328" s="1">
        <v>46.46</v>
      </c>
      <c r="AA328">
        <f>DAY(TableauSource[[#This Row],[Date Cdme]])</f>
        <v>25</v>
      </c>
    </row>
    <row r="329" spans="1:27" x14ac:dyDescent="0.35">
      <c r="A329" s="3">
        <v>1383</v>
      </c>
      <c r="B329" s="11">
        <v>44537</v>
      </c>
      <c r="C329" s="3">
        <v>7</v>
      </c>
      <c r="D329" t="s">
        <v>80</v>
      </c>
      <c r="E329" t="s">
        <v>77</v>
      </c>
      <c r="F329" t="s">
        <v>78</v>
      </c>
      <c r="G329" t="s">
        <v>79</v>
      </c>
      <c r="H329">
        <v>99999</v>
      </c>
      <c r="I329" t="s">
        <v>177</v>
      </c>
      <c r="J329" t="s">
        <v>81</v>
      </c>
      <c r="K329" t="s">
        <v>131</v>
      </c>
      <c r="L329" s="6"/>
      <c r="N329" t="s">
        <v>76</v>
      </c>
      <c r="O329" t="s">
        <v>77</v>
      </c>
      <c r="P329" t="s">
        <v>78</v>
      </c>
      <c r="Q329" t="s">
        <v>79</v>
      </c>
      <c r="R329">
        <v>99999</v>
      </c>
      <c r="S329" t="s">
        <v>133</v>
      </c>
      <c r="U329" t="s">
        <v>33</v>
      </c>
      <c r="V329" t="s">
        <v>16</v>
      </c>
      <c r="W329" s="1">
        <v>46</v>
      </c>
      <c r="X329">
        <v>41</v>
      </c>
      <c r="Y329" s="1">
        <v>1886</v>
      </c>
      <c r="Z329" s="1">
        <v>194.25800000000004</v>
      </c>
      <c r="AA329">
        <f>DAY(TableauSource[[#This Row],[Date Cdme]])</f>
        <v>7</v>
      </c>
    </row>
    <row r="330" spans="1:27" x14ac:dyDescent="0.35">
      <c r="A330" s="3">
        <v>1121</v>
      </c>
      <c r="B330" s="11">
        <v>44341</v>
      </c>
      <c r="C330" s="3">
        <v>25</v>
      </c>
      <c r="D330" t="s">
        <v>110</v>
      </c>
      <c r="E330" t="s">
        <v>109</v>
      </c>
      <c r="F330" t="s">
        <v>72</v>
      </c>
      <c r="G330" t="s">
        <v>73</v>
      </c>
      <c r="H330">
        <v>99999</v>
      </c>
      <c r="I330" t="s">
        <v>175</v>
      </c>
      <c r="J330" t="s">
        <v>62</v>
      </c>
      <c r="K330" t="s">
        <v>130</v>
      </c>
      <c r="L330" s="6">
        <v>41786</v>
      </c>
      <c r="M330" t="s">
        <v>25</v>
      </c>
      <c r="N330" t="s">
        <v>108</v>
      </c>
      <c r="O330" t="s">
        <v>109</v>
      </c>
      <c r="P330" t="s">
        <v>72</v>
      </c>
      <c r="Q330" t="s">
        <v>73</v>
      </c>
      <c r="R330">
        <v>99999</v>
      </c>
      <c r="S330" t="s">
        <v>133</v>
      </c>
      <c r="T330" t="s">
        <v>150</v>
      </c>
      <c r="U330" t="s">
        <v>111</v>
      </c>
      <c r="V330" t="s">
        <v>42</v>
      </c>
      <c r="W330" s="1">
        <v>10</v>
      </c>
      <c r="X330">
        <v>66</v>
      </c>
      <c r="Y330" s="1">
        <v>660</v>
      </c>
      <c r="Z330" s="1">
        <v>68.64</v>
      </c>
      <c r="AA330">
        <f>DAY(TableauSource[[#This Row],[Date Cdme]])</f>
        <v>25</v>
      </c>
    </row>
    <row r="331" spans="1:27" x14ac:dyDescent="0.35">
      <c r="A331" s="3">
        <v>1154</v>
      </c>
      <c r="B331" s="11">
        <v>44372</v>
      </c>
      <c r="C331" s="3">
        <v>25</v>
      </c>
      <c r="D331" t="s">
        <v>110</v>
      </c>
      <c r="E331" t="s">
        <v>109</v>
      </c>
      <c r="F331" t="s">
        <v>72</v>
      </c>
      <c r="G331" t="s">
        <v>73</v>
      </c>
      <c r="H331">
        <v>99999</v>
      </c>
      <c r="I331" t="s">
        <v>175</v>
      </c>
      <c r="J331" t="s">
        <v>62</v>
      </c>
      <c r="K331" t="s">
        <v>130</v>
      </c>
      <c r="L331" s="6">
        <v>41817</v>
      </c>
      <c r="M331" t="s">
        <v>25</v>
      </c>
      <c r="N331" t="s">
        <v>108</v>
      </c>
      <c r="O331" t="s">
        <v>109</v>
      </c>
      <c r="P331" t="s">
        <v>72</v>
      </c>
      <c r="Q331" t="s">
        <v>73</v>
      </c>
      <c r="R331">
        <v>99999</v>
      </c>
      <c r="S331" t="s">
        <v>133</v>
      </c>
      <c r="T331" t="s">
        <v>150</v>
      </c>
      <c r="U331" t="s">
        <v>111</v>
      </c>
      <c r="V331" t="s">
        <v>42</v>
      </c>
      <c r="W331" s="1">
        <v>10</v>
      </c>
      <c r="X331">
        <v>49</v>
      </c>
      <c r="Y331" s="1">
        <v>490</v>
      </c>
      <c r="Z331" s="1">
        <v>47.04</v>
      </c>
      <c r="AA331">
        <f>DAY(TableauSource[[#This Row],[Date Cdme]])</f>
        <v>25</v>
      </c>
    </row>
    <row r="332" spans="1:27" x14ac:dyDescent="0.35">
      <c r="A332" s="3">
        <v>1181</v>
      </c>
      <c r="B332" s="11">
        <v>44372</v>
      </c>
      <c r="C332" s="3">
        <v>25</v>
      </c>
      <c r="D332" t="s">
        <v>110</v>
      </c>
      <c r="E332" t="s">
        <v>109</v>
      </c>
      <c r="F332" t="s">
        <v>72</v>
      </c>
      <c r="G332" t="s">
        <v>73</v>
      </c>
      <c r="H332">
        <v>99999</v>
      </c>
      <c r="I332" t="s">
        <v>175</v>
      </c>
      <c r="J332" t="s">
        <v>62</v>
      </c>
      <c r="K332" t="s">
        <v>130</v>
      </c>
      <c r="L332" s="6">
        <v>41817</v>
      </c>
      <c r="M332" t="s">
        <v>25</v>
      </c>
      <c r="N332" t="s">
        <v>108</v>
      </c>
      <c r="O332" t="s">
        <v>109</v>
      </c>
      <c r="P332" t="s">
        <v>72</v>
      </c>
      <c r="Q332" t="s">
        <v>73</v>
      </c>
      <c r="R332">
        <v>99999</v>
      </c>
      <c r="S332" t="s">
        <v>133</v>
      </c>
      <c r="T332" t="s">
        <v>150</v>
      </c>
      <c r="U332" t="s">
        <v>84</v>
      </c>
      <c r="V332" t="s">
        <v>85</v>
      </c>
      <c r="W332" s="1">
        <v>22</v>
      </c>
      <c r="X332">
        <v>93</v>
      </c>
      <c r="Y332" s="1">
        <v>2046</v>
      </c>
      <c r="Z332" s="1">
        <v>200.50800000000001</v>
      </c>
      <c r="AA332">
        <f>DAY(TableauSource[[#This Row],[Date Cdme]])</f>
        <v>25</v>
      </c>
    </row>
    <row r="333" spans="1:27" x14ac:dyDescent="0.35">
      <c r="A333" s="3">
        <v>1303</v>
      </c>
      <c r="B333" s="11">
        <v>44495</v>
      </c>
      <c r="C333" s="3">
        <v>26</v>
      </c>
      <c r="D333" t="s">
        <v>114</v>
      </c>
      <c r="E333" t="s">
        <v>113</v>
      </c>
      <c r="F333" t="s">
        <v>88</v>
      </c>
      <c r="G333" t="s">
        <v>89</v>
      </c>
      <c r="H333">
        <v>99999</v>
      </c>
      <c r="I333" t="s">
        <v>174</v>
      </c>
      <c r="J333" t="s">
        <v>126</v>
      </c>
      <c r="K333" t="s">
        <v>132</v>
      </c>
      <c r="L333" s="6">
        <v>41940</v>
      </c>
      <c r="M333" t="s">
        <v>40</v>
      </c>
      <c r="N333" t="s">
        <v>112</v>
      </c>
      <c r="O333" t="s">
        <v>113</v>
      </c>
      <c r="P333" t="s">
        <v>88</v>
      </c>
      <c r="Q333" t="s">
        <v>89</v>
      </c>
      <c r="R333">
        <v>99999</v>
      </c>
      <c r="S333" t="s">
        <v>133</v>
      </c>
      <c r="T333" t="s">
        <v>149</v>
      </c>
      <c r="U333" t="s">
        <v>115</v>
      </c>
      <c r="V333" t="s">
        <v>116</v>
      </c>
      <c r="W333" s="1">
        <v>21.35</v>
      </c>
      <c r="X333">
        <v>49</v>
      </c>
      <c r="Y333" s="1">
        <v>1046.1500000000001</v>
      </c>
      <c r="Z333" s="1">
        <v>102.5227</v>
      </c>
      <c r="AA333">
        <f>DAY(TableauSource[[#This Row],[Date Cdme]])</f>
        <v>26</v>
      </c>
    </row>
    <row r="334" spans="1:27" x14ac:dyDescent="0.35">
      <c r="A334" s="3">
        <v>1304</v>
      </c>
      <c r="B334" s="11">
        <v>44495</v>
      </c>
      <c r="C334" s="3">
        <v>26</v>
      </c>
      <c r="D334" t="s">
        <v>114</v>
      </c>
      <c r="E334" t="s">
        <v>113</v>
      </c>
      <c r="F334" t="s">
        <v>88</v>
      </c>
      <c r="G334" t="s">
        <v>89</v>
      </c>
      <c r="H334">
        <v>99999</v>
      </c>
      <c r="I334" t="s">
        <v>174</v>
      </c>
      <c r="J334" t="s">
        <v>126</v>
      </c>
      <c r="K334" t="s">
        <v>132</v>
      </c>
      <c r="L334" s="6">
        <v>41940</v>
      </c>
      <c r="M334" t="s">
        <v>40</v>
      </c>
      <c r="N334" t="s">
        <v>112</v>
      </c>
      <c r="O334" t="s">
        <v>113</v>
      </c>
      <c r="P334" t="s">
        <v>88</v>
      </c>
      <c r="Q334" t="s">
        <v>89</v>
      </c>
      <c r="R334">
        <v>99999</v>
      </c>
      <c r="S334" t="s">
        <v>133</v>
      </c>
      <c r="T334" t="s">
        <v>149</v>
      </c>
      <c r="U334" t="s">
        <v>55</v>
      </c>
      <c r="V334" t="s">
        <v>56</v>
      </c>
      <c r="W334" s="1">
        <v>9.65</v>
      </c>
      <c r="X334">
        <v>71</v>
      </c>
      <c r="Y334" s="1">
        <v>685.15</v>
      </c>
      <c r="Z334" s="1">
        <v>65.7744</v>
      </c>
      <c r="AA334">
        <f>DAY(TableauSource[[#This Row],[Date Cdme]])</f>
        <v>26</v>
      </c>
    </row>
    <row r="335" spans="1:27" x14ac:dyDescent="0.35">
      <c r="A335" s="3">
        <v>1389</v>
      </c>
      <c r="B335" s="11">
        <v>44531</v>
      </c>
      <c r="C335" s="3">
        <v>1</v>
      </c>
      <c r="D335" t="s">
        <v>95</v>
      </c>
      <c r="E335" t="s">
        <v>92</v>
      </c>
      <c r="F335" t="s">
        <v>93</v>
      </c>
      <c r="G335" t="s">
        <v>94</v>
      </c>
      <c r="H335">
        <v>99999</v>
      </c>
      <c r="I335" t="s">
        <v>177</v>
      </c>
      <c r="J335" t="s">
        <v>81</v>
      </c>
      <c r="K335" t="s">
        <v>131</v>
      </c>
      <c r="L335" s="6"/>
      <c r="N335" t="s">
        <v>91</v>
      </c>
      <c r="O335" t="s">
        <v>92</v>
      </c>
      <c r="P335" t="s">
        <v>93</v>
      </c>
      <c r="Q335" t="s">
        <v>94</v>
      </c>
      <c r="R335">
        <v>99999</v>
      </c>
      <c r="S335" t="s">
        <v>133</v>
      </c>
      <c r="U335" t="s">
        <v>32</v>
      </c>
      <c r="V335" t="s">
        <v>16</v>
      </c>
      <c r="W335" s="1">
        <v>18</v>
      </c>
      <c r="X335">
        <v>99</v>
      </c>
      <c r="Y335" s="1">
        <v>1782</v>
      </c>
      <c r="Z335" s="1">
        <v>174.63600000000002</v>
      </c>
      <c r="AA335">
        <f>DAY(TableauSource[[#This Row],[Date Cdme]])</f>
        <v>1</v>
      </c>
    </row>
    <row r="336" spans="1:27" x14ac:dyDescent="0.35">
      <c r="A336" s="3">
        <v>1390</v>
      </c>
      <c r="B336" s="11">
        <v>44531</v>
      </c>
      <c r="C336" s="3">
        <v>1</v>
      </c>
      <c r="D336" t="s">
        <v>95</v>
      </c>
      <c r="E336" t="s">
        <v>92</v>
      </c>
      <c r="F336" t="s">
        <v>93</v>
      </c>
      <c r="G336" t="s">
        <v>94</v>
      </c>
      <c r="H336">
        <v>99999</v>
      </c>
      <c r="I336" t="s">
        <v>177</v>
      </c>
      <c r="J336" t="s">
        <v>81</v>
      </c>
      <c r="K336" t="s">
        <v>131</v>
      </c>
      <c r="L336" s="6"/>
      <c r="N336" t="s">
        <v>91</v>
      </c>
      <c r="O336" t="s">
        <v>92</v>
      </c>
      <c r="P336" t="s">
        <v>93</v>
      </c>
      <c r="Q336" t="s">
        <v>94</v>
      </c>
      <c r="R336">
        <v>99999</v>
      </c>
      <c r="S336" t="s">
        <v>133</v>
      </c>
      <c r="U336" t="s">
        <v>33</v>
      </c>
      <c r="V336" t="s">
        <v>16</v>
      </c>
      <c r="W336" s="1">
        <v>46</v>
      </c>
      <c r="X336">
        <v>89</v>
      </c>
      <c r="Y336" s="1">
        <v>4094</v>
      </c>
      <c r="Z336" s="1">
        <v>388.93</v>
      </c>
      <c r="AA336">
        <f>DAY(TableauSource[[#This Row],[Date Cdme]])</f>
        <v>1</v>
      </c>
    </row>
    <row r="337" spans="1:27" x14ac:dyDescent="0.35">
      <c r="A337" s="3">
        <v>1391</v>
      </c>
      <c r="B337" s="11">
        <v>44531</v>
      </c>
      <c r="C337" s="3">
        <v>1</v>
      </c>
      <c r="D337" t="s">
        <v>95</v>
      </c>
      <c r="E337" t="s">
        <v>92</v>
      </c>
      <c r="F337" t="s">
        <v>93</v>
      </c>
      <c r="G337" t="s">
        <v>94</v>
      </c>
      <c r="H337">
        <v>99999</v>
      </c>
      <c r="I337" t="s">
        <v>177</v>
      </c>
      <c r="J337" t="s">
        <v>81</v>
      </c>
      <c r="K337" t="s">
        <v>131</v>
      </c>
      <c r="L337" s="6"/>
      <c r="N337" t="s">
        <v>91</v>
      </c>
      <c r="O337" t="s">
        <v>92</v>
      </c>
      <c r="P337" t="s">
        <v>93</v>
      </c>
      <c r="Q337" t="s">
        <v>94</v>
      </c>
      <c r="R337">
        <v>99999</v>
      </c>
      <c r="S337" t="s">
        <v>133</v>
      </c>
      <c r="U337" t="s">
        <v>75</v>
      </c>
      <c r="V337" t="s">
        <v>16</v>
      </c>
      <c r="W337" s="1">
        <v>2.99</v>
      </c>
      <c r="X337">
        <v>64</v>
      </c>
      <c r="Y337" s="1">
        <v>191.36</v>
      </c>
      <c r="Z337" s="1">
        <v>19.518720000000002</v>
      </c>
      <c r="AA337">
        <f>DAY(TableauSource[[#This Row],[Date Cdme]])</f>
        <v>1</v>
      </c>
    </row>
    <row r="338" spans="1:27" x14ac:dyDescent="0.35">
      <c r="A338" s="3">
        <v>1305</v>
      </c>
      <c r="B338" s="11">
        <v>44495</v>
      </c>
      <c r="C338" s="3">
        <v>26</v>
      </c>
      <c r="D338" t="s">
        <v>114</v>
      </c>
      <c r="E338" t="s">
        <v>113</v>
      </c>
      <c r="F338" t="s">
        <v>88</v>
      </c>
      <c r="G338" t="s">
        <v>89</v>
      </c>
      <c r="H338">
        <v>99999</v>
      </c>
      <c r="I338" t="s">
        <v>174</v>
      </c>
      <c r="J338" t="s">
        <v>126</v>
      </c>
      <c r="K338" t="s">
        <v>132</v>
      </c>
      <c r="L338" s="6">
        <v>41940</v>
      </c>
      <c r="M338" t="s">
        <v>40</v>
      </c>
      <c r="N338" t="s">
        <v>112</v>
      </c>
      <c r="O338" t="s">
        <v>113</v>
      </c>
      <c r="P338" t="s">
        <v>88</v>
      </c>
      <c r="Q338" t="s">
        <v>89</v>
      </c>
      <c r="R338">
        <v>99999</v>
      </c>
      <c r="S338" t="s">
        <v>133</v>
      </c>
      <c r="T338" t="s">
        <v>149</v>
      </c>
      <c r="U338" t="s">
        <v>96</v>
      </c>
      <c r="V338" t="s">
        <v>97</v>
      </c>
      <c r="W338" s="1">
        <v>18.399999999999999</v>
      </c>
      <c r="X338">
        <v>10</v>
      </c>
      <c r="Y338" s="1">
        <v>184</v>
      </c>
      <c r="Z338" s="1">
        <v>19.136000000000003</v>
      </c>
      <c r="AA338">
        <f>DAY(TableauSource[[#This Row],[Date Cdme]])</f>
        <v>26</v>
      </c>
    </row>
    <row r="339" spans="1:27" x14ac:dyDescent="0.35">
      <c r="A339" s="3">
        <v>1344</v>
      </c>
      <c r="B339" s="11">
        <v>44526</v>
      </c>
      <c r="C339" s="3">
        <v>26</v>
      </c>
      <c r="D339" t="s">
        <v>114</v>
      </c>
      <c r="E339" t="s">
        <v>113</v>
      </c>
      <c r="F339" t="s">
        <v>88</v>
      </c>
      <c r="G339" t="s">
        <v>89</v>
      </c>
      <c r="H339">
        <v>99999</v>
      </c>
      <c r="I339" t="s">
        <v>174</v>
      </c>
      <c r="J339" t="s">
        <v>126</v>
      </c>
      <c r="K339" t="s">
        <v>132</v>
      </c>
      <c r="L339" s="6">
        <v>41971</v>
      </c>
      <c r="M339" t="s">
        <v>40</v>
      </c>
      <c r="N339" t="s">
        <v>112</v>
      </c>
      <c r="O339" t="s">
        <v>113</v>
      </c>
      <c r="P339" t="s">
        <v>88</v>
      </c>
      <c r="Q339" t="s">
        <v>89</v>
      </c>
      <c r="R339">
        <v>99999</v>
      </c>
      <c r="S339" t="s">
        <v>133</v>
      </c>
      <c r="T339" t="s">
        <v>149</v>
      </c>
      <c r="U339" t="s">
        <v>115</v>
      </c>
      <c r="V339" t="s">
        <v>116</v>
      </c>
      <c r="W339" s="1">
        <v>21.35</v>
      </c>
      <c r="X339">
        <v>69</v>
      </c>
      <c r="Y339" s="1">
        <v>1473.15</v>
      </c>
      <c r="Z339" s="1">
        <v>153.20760000000004</v>
      </c>
      <c r="AA339">
        <f>DAY(TableauSource[[#This Row],[Date Cdme]])</f>
        <v>26</v>
      </c>
    </row>
    <row r="340" spans="1:27" x14ac:dyDescent="0.35">
      <c r="A340" s="3">
        <v>1394</v>
      </c>
      <c r="B340" s="11">
        <v>44539</v>
      </c>
      <c r="C340" s="3">
        <v>9</v>
      </c>
      <c r="D340" t="s">
        <v>102</v>
      </c>
      <c r="E340" t="s">
        <v>99</v>
      </c>
      <c r="F340" t="s">
        <v>100</v>
      </c>
      <c r="G340" t="s">
        <v>101</v>
      </c>
      <c r="H340">
        <v>99999</v>
      </c>
      <c r="I340" t="s">
        <v>180</v>
      </c>
      <c r="J340" t="s">
        <v>103</v>
      </c>
      <c r="K340" t="s">
        <v>129</v>
      </c>
      <c r="L340" s="6">
        <v>41984</v>
      </c>
      <c r="M340" t="s">
        <v>25</v>
      </c>
      <c r="N340" t="s">
        <v>98</v>
      </c>
      <c r="O340" t="s">
        <v>99</v>
      </c>
      <c r="P340" t="s">
        <v>100</v>
      </c>
      <c r="Q340" t="s">
        <v>101</v>
      </c>
      <c r="R340">
        <v>99999</v>
      </c>
      <c r="S340" t="s">
        <v>133</v>
      </c>
      <c r="T340" t="s">
        <v>148</v>
      </c>
      <c r="U340" t="s">
        <v>104</v>
      </c>
      <c r="V340" t="s">
        <v>105</v>
      </c>
      <c r="W340" s="1">
        <v>19.5</v>
      </c>
      <c r="X340">
        <v>20</v>
      </c>
      <c r="Y340" s="1">
        <v>390</v>
      </c>
      <c r="Z340" s="1">
        <v>40.950000000000003</v>
      </c>
      <c r="AA340">
        <f>DAY(TableauSource[[#This Row],[Date Cdme]])</f>
        <v>9</v>
      </c>
    </row>
    <row r="341" spans="1:27" x14ac:dyDescent="0.35">
      <c r="A341" s="3">
        <v>1395</v>
      </c>
      <c r="B341" s="11">
        <v>44539</v>
      </c>
      <c r="C341" s="3">
        <v>9</v>
      </c>
      <c r="D341" t="s">
        <v>102</v>
      </c>
      <c r="E341" t="s">
        <v>99</v>
      </c>
      <c r="F341" t="s">
        <v>100</v>
      </c>
      <c r="G341" t="s">
        <v>101</v>
      </c>
      <c r="H341">
        <v>99999</v>
      </c>
      <c r="I341" t="s">
        <v>180</v>
      </c>
      <c r="J341" t="s">
        <v>103</v>
      </c>
      <c r="K341" t="s">
        <v>129</v>
      </c>
      <c r="L341" s="6">
        <v>41984</v>
      </c>
      <c r="M341" t="s">
        <v>25</v>
      </c>
      <c r="N341" t="s">
        <v>98</v>
      </c>
      <c r="O341" t="s">
        <v>99</v>
      </c>
      <c r="P341" t="s">
        <v>100</v>
      </c>
      <c r="Q341" t="s">
        <v>101</v>
      </c>
      <c r="R341">
        <v>99999</v>
      </c>
      <c r="S341" t="s">
        <v>133</v>
      </c>
      <c r="T341" t="s">
        <v>148</v>
      </c>
      <c r="U341" t="s">
        <v>106</v>
      </c>
      <c r="V341" t="s">
        <v>107</v>
      </c>
      <c r="W341" s="1">
        <v>34.799999999999997</v>
      </c>
      <c r="X341">
        <v>69</v>
      </c>
      <c r="Y341" s="1">
        <v>2401.1999999999998</v>
      </c>
      <c r="Z341" s="1">
        <v>240.12</v>
      </c>
      <c r="AA341">
        <f>DAY(TableauSource[[#This Row],[Date Cdme]])</f>
        <v>9</v>
      </c>
    </row>
    <row r="342" spans="1:27" x14ac:dyDescent="0.35">
      <c r="A342" s="3">
        <v>1396</v>
      </c>
      <c r="B342" s="11">
        <v>44536</v>
      </c>
      <c r="C342" s="3">
        <v>6</v>
      </c>
      <c r="D342" t="s">
        <v>61</v>
      </c>
      <c r="E342" t="s">
        <v>58</v>
      </c>
      <c r="F342" t="s">
        <v>59</v>
      </c>
      <c r="G342" t="s">
        <v>60</v>
      </c>
      <c r="H342">
        <v>99999</v>
      </c>
      <c r="I342" t="s">
        <v>182</v>
      </c>
      <c r="J342" t="s">
        <v>39</v>
      </c>
      <c r="K342" t="s">
        <v>131</v>
      </c>
      <c r="L342" s="6">
        <v>41981</v>
      </c>
      <c r="M342" t="s">
        <v>14</v>
      </c>
      <c r="N342" t="s">
        <v>57</v>
      </c>
      <c r="O342" t="s">
        <v>58</v>
      </c>
      <c r="P342" t="s">
        <v>59</v>
      </c>
      <c r="Q342" t="s">
        <v>60</v>
      </c>
      <c r="R342">
        <v>99999</v>
      </c>
      <c r="S342" t="s">
        <v>133</v>
      </c>
      <c r="T342" t="s">
        <v>149</v>
      </c>
      <c r="U342" t="s">
        <v>15</v>
      </c>
      <c r="V342" t="s">
        <v>16</v>
      </c>
      <c r="W342" s="1">
        <v>14</v>
      </c>
      <c r="X342">
        <v>68</v>
      </c>
      <c r="Y342" s="1">
        <v>952</v>
      </c>
      <c r="Z342" s="1">
        <v>91.391999999999996</v>
      </c>
      <c r="AA342">
        <f>DAY(TableauSource[[#This Row],[Date Cdme]])</f>
        <v>6</v>
      </c>
    </row>
    <row r="343" spans="1:27" x14ac:dyDescent="0.35">
      <c r="A343" s="3">
        <v>1397</v>
      </c>
      <c r="B343" s="11">
        <v>44538</v>
      </c>
      <c r="C343" s="3">
        <v>8</v>
      </c>
      <c r="D343" t="s">
        <v>38</v>
      </c>
      <c r="E343" t="s">
        <v>35</v>
      </c>
      <c r="F343" t="s">
        <v>36</v>
      </c>
      <c r="G343" t="s">
        <v>37</v>
      </c>
      <c r="H343">
        <v>99999</v>
      </c>
      <c r="I343" t="s">
        <v>176</v>
      </c>
      <c r="J343" t="s">
        <v>81</v>
      </c>
      <c r="K343" t="s">
        <v>131</v>
      </c>
      <c r="L343" s="6">
        <v>41983</v>
      </c>
      <c r="M343" t="s">
        <v>14</v>
      </c>
      <c r="N343" t="s">
        <v>34</v>
      </c>
      <c r="O343" t="s">
        <v>35</v>
      </c>
      <c r="P343" t="s">
        <v>36</v>
      </c>
      <c r="Q343" t="s">
        <v>37</v>
      </c>
      <c r="R343">
        <v>99999</v>
      </c>
      <c r="S343" t="s">
        <v>133</v>
      </c>
      <c r="T343" t="s">
        <v>148</v>
      </c>
      <c r="U343" t="s">
        <v>63</v>
      </c>
      <c r="V343" t="s">
        <v>64</v>
      </c>
      <c r="W343" s="1">
        <v>40</v>
      </c>
      <c r="X343">
        <v>52</v>
      </c>
      <c r="Y343" s="1">
        <v>2080</v>
      </c>
      <c r="Z343" s="1">
        <v>203.84</v>
      </c>
      <c r="AA343">
        <f>DAY(TableauSource[[#This Row],[Date Cdme]])</f>
        <v>8</v>
      </c>
    </row>
    <row r="344" spans="1:27" x14ac:dyDescent="0.35">
      <c r="A344" s="3">
        <v>1398</v>
      </c>
      <c r="B344" s="11">
        <v>44538</v>
      </c>
      <c r="C344" s="3">
        <v>8</v>
      </c>
      <c r="D344" t="s">
        <v>38</v>
      </c>
      <c r="E344" t="s">
        <v>35</v>
      </c>
      <c r="F344" t="s">
        <v>36</v>
      </c>
      <c r="G344" t="s">
        <v>37</v>
      </c>
      <c r="H344">
        <v>99999</v>
      </c>
      <c r="I344" t="s">
        <v>176</v>
      </c>
      <c r="J344" t="s">
        <v>81</v>
      </c>
      <c r="K344" t="s">
        <v>131</v>
      </c>
      <c r="L344" s="6">
        <v>41983</v>
      </c>
      <c r="M344" t="s">
        <v>14</v>
      </c>
      <c r="N344" t="s">
        <v>34</v>
      </c>
      <c r="O344" t="s">
        <v>35</v>
      </c>
      <c r="P344" t="s">
        <v>36</v>
      </c>
      <c r="Q344" t="s">
        <v>37</v>
      </c>
      <c r="R344">
        <v>99999</v>
      </c>
      <c r="S344" t="s">
        <v>133</v>
      </c>
      <c r="T344" t="s">
        <v>148</v>
      </c>
      <c r="U344" t="s">
        <v>41</v>
      </c>
      <c r="V344" t="s">
        <v>42</v>
      </c>
      <c r="W344" s="1">
        <v>9.1999999999999993</v>
      </c>
      <c r="X344">
        <v>40</v>
      </c>
      <c r="Y344" s="1">
        <v>368</v>
      </c>
      <c r="Z344" s="1">
        <v>38.640000000000008</v>
      </c>
      <c r="AA344">
        <f>DAY(TableauSource[[#This Row],[Date Cdme]])</f>
        <v>8</v>
      </c>
    </row>
    <row r="345" spans="1:27" x14ac:dyDescent="0.35">
      <c r="A345" s="3">
        <v>1196</v>
      </c>
      <c r="B345" s="11">
        <v>44402</v>
      </c>
      <c r="C345" s="3">
        <v>25</v>
      </c>
      <c r="D345" t="s">
        <v>110</v>
      </c>
      <c r="E345" t="s">
        <v>109</v>
      </c>
      <c r="F345" t="s">
        <v>72</v>
      </c>
      <c r="G345" t="s">
        <v>73</v>
      </c>
      <c r="H345">
        <v>99999</v>
      </c>
      <c r="I345" t="s">
        <v>175</v>
      </c>
      <c r="J345" t="s">
        <v>62</v>
      </c>
      <c r="K345" t="s">
        <v>130</v>
      </c>
      <c r="L345" s="6">
        <v>41847</v>
      </c>
      <c r="M345" t="s">
        <v>25</v>
      </c>
      <c r="N345" t="s">
        <v>108</v>
      </c>
      <c r="O345" t="s">
        <v>109</v>
      </c>
      <c r="P345" t="s">
        <v>72</v>
      </c>
      <c r="Q345" t="s">
        <v>73</v>
      </c>
      <c r="R345">
        <v>99999</v>
      </c>
      <c r="S345" t="s">
        <v>133</v>
      </c>
      <c r="T345" t="s">
        <v>150</v>
      </c>
      <c r="U345" t="s">
        <v>111</v>
      </c>
      <c r="V345" t="s">
        <v>42</v>
      </c>
      <c r="W345" s="1">
        <v>10</v>
      </c>
      <c r="X345">
        <v>34</v>
      </c>
      <c r="Y345" s="1">
        <v>340</v>
      </c>
      <c r="Z345" s="1">
        <v>34.340000000000003</v>
      </c>
      <c r="AA345">
        <f>DAY(TableauSource[[#This Row],[Date Cdme]])</f>
        <v>25</v>
      </c>
    </row>
    <row r="346" spans="1:27" x14ac:dyDescent="0.35">
      <c r="A346" s="3">
        <v>1345</v>
      </c>
      <c r="B346" s="11">
        <v>44526</v>
      </c>
      <c r="C346" s="3">
        <v>26</v>
      </c>
      <c r="D346" t="s">
        <v>114</v>
      </c>
      <c r="E346" t="s">
        <v>113</v>
      </c>
      <c r="F346" t="s">
        <v>88</v>
      </c>
      <c r="G346" t="s">
        <v>89</v>
      </c>
      <c r="H346">
        <v>99999</v>
      </c>
      <c r="I346" t="s">
        <v>174</v>
      </c>
      <c r="J346" t="s">
        <v>126</v>
      </c>
      <c r="K346" t="s">
        <v>132</v>
      </c>
      <c r="L346" s="6">
        <v>41971</v>
      </c>
      <c r="M346" t="s">
        <v>40</v>
      </c>
      <c r="N346" t="s">
        <v>112</v>
      </c>
      <c r="O346" t="s">
        <v>113</v>
      </c>
      <c r="P346" t="s">
        <v>88</v>
      </c>
      <c r="Q346" t="s">
        <v>89</v>
      </c>
      <c r="R346">
        <v>99999</v>
      </c>
      <c r="S346" t="s">
        <v>133</v>
      </c>
      <c r="T346" t="s">
        <v>149</v>
      </c>
      <c r="U346" t="s">
        <v>55</v>
      </c>
      <c r="V346" t="s">
        <v>56</v>
      </c>
      <c r="W346" s="1">
        <v>9.65</v>
      </c>
      <c r="X346">
        <v>37</v>
      </c>
      <c r="Y346" s="1">
        <v>357.05</v>
      </c>
      <c r="Z346" s="1">
        <v>33.919750000000001</v>
      </c>
      <c r="AA346">
        <f>DAY(TableauSource[[#This Row],[Date Cdme]])</f>
        <v>26</v>
      </c>
    </row>
    <row r="347" spans="1:27" x14ac:dyDescent="0.35">
      <c r="A347" s="3">
        <v>1346</v>
      </c>
      <c r="B347" s="11">
        <v>44526</v>
      </c>
      <c r="C347" s="3">
        <v>26</v>
      </c>
      <c r="D347" t="s">
        <v>114</v>
      </c>
      <c r="E347" t="s">
        <v>113</v>
      </c>
      <c r="F347" t="s">
        <v>88</v>
      </c>
      <c r="G347" t="s">
        <v>89</v>
      </c>
      <c r="H347">
        <v>99999</v>
      </c>
      <c r="I347" t="s">
        <v>174</v>
      </c>
      <c r="J347" t="s">
        <v>126</v>
      </c>
      <c r="K347" t="s">
        <v>132</v>
      </c>
      <c r="L347" s="6">
        <v>41971</v>
      </c>
      <c r="M347" t="s">
        <v>40</v>
      </c>
      <c r="N347" t="s">
        <v>112</v>
      </c>
      <c r="O347" t="s">
        <v>113</v>
      </c>
      <c r="P347" t="s">
        <v>88</v>
      </c>
      <c r="Q347" t="s">
        <v>89</v>
      </c>
      <c r="R347">
        <v>99999</v>
      </c>
      <c r="S347" t="s">
        <v>133</v>
      </c>
      <c r="T347" t="s">
        <v>149</v>
      </c>
      <c r="U347" t="s">
        <v>96</v>
      </c>
      <c r="V347" t="s">
        <v>97</v>
      </c>
      <c r="W347" s="1">
        <v>18.399999999999999</v>
      </c>
      <c r="X347">
        <v>64</v>
      </c>
      <c r="Y347" s="1">
        <v>1177.5999999999999</v>
      </c>
      <c r="Z347" s="1">
        <v>118.93759999999999</v>
      </c>
      <c r="AA347">
        <f>DAY(TableauSource[[#This Row],[Date Cdme]])</f>
        <v>26</v>
      </c>
    </row>
    <row r="348" spans="1:27" x14ac:dyDescent="0.35">
      <c r="A348" s="3">
        <v>1400</v>
      </c>
      <c r="B348" s="11">
        <v>44556</v>
      </c>
      <c r="C348" s="3">
        <v>26</v>
      </c>
      <c r="D348" t="s">
        <v>114</v>
      </c>
      <c r="E348" t="s">
        <v>113</v>
      </c>
      <c r="F348" t="s">
        <v>88</v>
      </c>
      <c r="G348" t="s">
        <v>89</v>
      </c>
      <c r="H348">
        <v>99999</v>
      </c>
      <c r="I348" t="s">
        <v>174</v>
      </c>
      <c r="J348" t="s">
        <v>126</v>
      </c>
      <c r="K348" t="s">
        <v>132</v>
      </c>
      <c r="L348" s="6">
        <v>42001</v>
      </c>
      <c r="M348" t="s">
        <v>40</v>
      </c>
      <c r="N348" t="s">
        <v>112</v>
      </c>
      <c r="O348" t="s">
        <v>113</v>
      </c>
      <c r="P348" t="s">
        <v>88</v>
      </c>
      <c r="Q348" t="s">
        <v>89</v>
      </c>
      <c r="R348">
        <v>99999</v>
      </c>
      <c r="S348" t="s">
        <v>133</v>
      </c>
      <c r="T348" t="s">
        <v>149</v>
      </c>
      <c r="U348" t="s">
        <v>115</v>
      </c>
      <c r="V348" t="s">
        <v>116</v>
      </c>
      <c r="W348" s="1">
        <v>21.35</v>
      </c>
      <c r="X348">
        <v>88</v>
      </c>
      <c r="Y348" s="1">
        <v>1878.8000000000002</v>
      </c>
      <c r="Z348" s="1">
        <v>184.12240000000003</v>
      </c>
      <c r="AA348">
        <f>DAY(TableauSource[[#This Row],[Date Cdme]])</f>
        <v>26</v>
      </c>
    </row>
    <row r="349" spans="1:27" x14ac:dyDescent="0.35">
      <c r="A349" s="3">
        <v>1403</v>
      </c>
      <c r="B349" s="11">
        <v>44559</v>
      </c>
      <c r="C349" s="3">
        <v>29</v>
      </c>
      <c r="D349" t="s">
        <v>47</v>
      </c>
      <c r="E349" t="s">
        <v>44</v>
      </c>
      <c r="F349" t="s">
        <v>45</v>
      </c>
      <c r="G349" t="s">
        <v>46</v>
      </c>
      <c r="H349">
        <v>99999</v>
      </c>
      <c r="I349" t="s">
        <v>173</v>
      </c>
      <c r="J349" t="s">
        <v>24</v>
      </c>
      <c r="K349" t="s">
        <v>129</v>
      </c>
      <c r="L349" s="6">
        <v>42004</v>
      </c>
      <c r="M349" t="s">
        <v>14</v>
      </c>
      <c r="N349" t="s">
        <v>43</v>
      </c>
      <c r="O349" t="s">
        <v>44</v>
      </c>
      <c r="P349" t="s">
        <v>45</v>
      </c>
      <c r="Q349" t="s">
        <v>46</v>
      </c>
      <c r="R349">
        <v>99999</v>
      </c>
      <c r="S349" t="s">
        <v>133</v>
      </c>
      <c r="T349" t="s">
        <v>148</v>
      </c>
      <c r="U349" t="s">
        <v>15</v>
      </c>
      <c r="V349" t="s">
        <v>16</v>
      </c>
      <c r="W349" s="1">
        <v>14</v>
      </c>
      <c r="X349">
        <v>96</v>
      </c>
      <c r="Y349" s="1">
        <v>1344</v>
      </c>
      <c r="Z349" s="1">
        <v>141.12</v>
      </c>
      <c r="AA349">
        <f>DAY(TableauSource[[#This Row],[Date Cdme]])</f>
        <v>29</v>
      </c>
    </row>
    <row r="350" spans="1:27" x14ac:dyDescent="0.35">
      <c r="A350" s="3">
        <v>1404</v>
      </c>
      <c r="B350" s="11">
        <v>44536</v>
      </c>
      <c r="C350" s="3">
        <v>6</v>
      </c>
      <c r="D350" t="s">
        <v>61</v>
      </c>
      <c r="E350" t="s">
        <v>58</v>
      </c>
      <c r="F350" t="s">
        <v>59</v>
      </c>
      <c r="G350" t="s">
        <v>60</v>
      </c>
      <c r="H350">
        <v>99999</v>
      </c>
      <c r="I350" t="s">
        <v>182</v>
      </c>
      <c r="J350" t="s">
        <v>39</v>
      </c>
      <c r="K350" t="s">
        <v>131</v>
      </c>
      <c r="L350" s="6">
        <v>41981</v>
      </c>
      <c r="M350" t="s">
        <v>40</v>
      </c>
      <c r="N350" t="s">
        <v>57</v>
      </c>
      <c r="O350" t="s">
        <v>58</v>
      </c>
      <c r="P350" t="s">
        <v>59</v>
      </c>
      <c r="Q350" t="s">
        <v>60</v>
      </c>
      <c r="R350">
        <v>99999</v>
      </c>
      <c r="S350" t="s">
        <v>133</v>
      </c>
      <c r="T350" t="s">
        <v>148</v>
      </c>
      <c r="U350" t="s">
        <v>48</v>
      </c>
      <c r="V350" t="s">
        <v>49</v>
      </c>
      <c r="W350" s="1">
        <v>12.75</v>
      </c>
      <c r="X350">
        <v>12</v>
      </c>
      <c r="Y350" s="1">
        <v>153</v>
      </c>
      <c r="Z350" s="1">
        <v>16.065000000000001</v>
      </c>
      <c r="AA350">
        <f>DAY(TableauSource[[#This Row],[Date Cdme]])</f>
        <v>6</v>
      </c>
    </row>
    <row r="351" spans="1:27" x14ac:dyDescent="0.35">
      <c r="A351" s="3">
        <v>1241</v>
      </c>
      <c r="B351" s="11">
        <v>44433</v>
      </c>
      <c r="C351" s="3">
        <v>25</v>
      </c>
      <c r="D351" t="s">
        <v>110</v>
      </c>
      <c r="E351" t="s">
        <v>109</v>
      </c>
      <c r="F351" t="s">
        <v>72</v>
      </c>
      <c r="G351" t="s">
        <v>73</v>
      </c>
      <c r="H351">
        <v>99999</v>
      </c>
      <c r="I351" t="s">
        <v>175</v>
      </c>
      <c r="J351" t="s">
        <v>62</v>
      </c>
      <c r="K351" t="s">
        <v>130</v>
      </c>
      <c r="L351" s="6">
        <v>41878</v>
      </c>
      <c r="M351" t="s">
        <v>25</v>
      </c>
      <c r="N351" t="s">
        <v>108</v>
      </c>
      <c r="O351" t="s">
        <v>109</v>
      </c>
      <c r="P351" t="s">
        <v>72</v>
      </c>
      <c r="Q351" t="s">
        <v>73</v>
      </c>
      <c r="R351">
        <v>99999</v>
      </c>
      <c r="S351" t="s">
        <v>133</v>
      </c>
      <c r="T351" t="s">
        <v>150</v>
      </c>
      <c r="U351" t="s">
        <v>111</v>
      </c>
      <c r="V351" t="s">
        <v>42</v>
      </c>
      <c r="W351" s="1">
        <v>10</v>
      </c>
      <c r="X351">
        <v>55</v>
      </c>
      <c r="Y351" s="1">
        <v>550</v>
      </c>
      <c r="Z351" s="1">
        <v>52.25</v>
      </c>
      <c r="AA351">
        <f>DAY(TableauSource[[#This Row],[Date Cdme]])</f>
        <v>25</v>
      </c>
    </row>
    <row r="352" spans="1:27" x14ac:dyDescent="0.35">
      <c r="A352" s="3">
        <v>1263</v>
      </c>
      <c r="B352" s="11">
        <v>44464</v>
      </c>
      <c r="C352" s="3">
        <v>25</v>
      </c>
      <c r="D352" t="s">
        <v>110</v>
      </c>
      <c r="E352" t="s">
        <v>109</v>
      </c>
      <c r="F352" t="s">
        <v>72</v>
      </c>
      <c r="G352" t="s">
        <v>73</v>
      </c>
      <c r="H352">
        <v>99999</v>
      </c>
      <c r="I352" t="s">
        <v>175</v>
      </c>
      <c r="J352" t="s">
        <v>62</v>
      </c>
      <c r="K352" t="s">
        <v>130</v>
      </c>
      <c r="L352" s="6">
        <v>41909</v>
      </c>
      <c r="M352" t="s">
        <v>25</v>
      </c>
      <c r="N352" t="s">
        <v>108</v>
      </c>
      <c r="O352" t="s">
        <v>109</v>
      </c>
      <c r="P352" t="s">
        <v>72</v>
      </c>
      <c r="Q352" t="s">
        <v>73</v>
      </c>
      <c r="R352">
        <v>99999</v>
      </c>
      <c r="S352" t="s">
        <v>133</v>
      </c>
      <c r="T352" t="s">
        <v>150</v>
      </c>
      <c r="U352" t="s">
        <v>111</v>
      </c>
      <c r="V352" t="s">
        <v>42</v>
      </c>
      <c r="W352" s="1">
        <v>10</v>
      </c>
      <c r="X352">
        <v>94</v>
      </c>
      <c r="Y352" s="1">
        <v>940</v>
      </c>
      <c r="Z352" s="1">
        <v>97.76</v>
      </c>
      <c r="AA352">
        <f>DAY(TableauSource[[#This Row],[Date Cdme]])</f>
        <v>25</v>
      </c>
    </row>
    <row r="353" spans="1:27" x14ac:dyDescent="0.35">
      <c r="A353" s="3">
        <v>1409</v>
      </c>
      <c r="B353" s="11">
        <v>44538</v>
      </c>
      <c r="C353" s="3">
        <v>8</v>
      </c>
      <c r="D353" t="s">
        <v>38</v>
      </c>
      <c r="E353" t="s">
        <v>35</v>
      </c>
      <c r="F353" t="s">
        <v>36</v>
      </c>
      <c r="G353" t="s">
        <v>37</v>
      </c>
      <c r="H353">
        <v>99999</v>
      </c>
      <c r="I353" t="s">
        <v>176</v>
      </c>
      <c r="J353" t="s">
        <v>81</v>
      </c>
      <c r="K353" t="s">
        <v>131</v>
      </c>
      <c r="L353" s="6">
        <v>41983</v>
      </c>
      <c r="M353" t="s">
        <v>40</v>
      </c>
      <c r="N353" t="s">
        <v>34</v>
      </c>
      <c r="O353" t="s">
        <v>35</v>
      </c>
      <c r="P353" t="s">
        <v>36</v>
      </c>
      <c r="Q353" t="s">
        <v>37</v>
      </c>
      <c r="R353">
        <v>99999</v>
      </c>
      <c r="S353" t="s">
        <v>133</v>
      </c>
      <c r="T353" t="s">
        <v>149</v>
      </c>
      <c r="U353" t="s">
        <v>106</v>
      </c>
      <c r="V353" t="s">
        <v>107</v>
      </c>
      <c r="W353" s="1">
        <v>34.799999999999997</v>
      </c>
      <c r="X353">
        <v>100</v>
      </c>
      <c r="Y353" s="1">
        <v>3479.9999999999995</v>
      </c>
      <c r="Z353" s="1">
        <v>344.52</v>
      </c>
      <c r="AA353">
        <f>DAY(TableauSource[[#This Row],[Date Cdme]])</f>
        <v>8</v>
      </c>
    </row>
    <row r="354" spans="1:27" x14ac:dyDescent="0.35">
      <c r="A354" s="3">
        <v>1412</v>
      </c>
      <c r="B354" s="11">
        <v>44533</v>
      </c>
      <c r="C354" s="3">
        <v>3</v>
      </c>
      <c r="D354" t="s">
        <v>54</v>
      </c>
      <c r="E354" t="s">
        <v>51</v>
      </c>
      <c r="F354" t="s">
        <v>52</v>
      </c>
      <c r="G354" t="s">
        <v>53</v>
      </c>
      <c r="H354">
        <v>99999</v>
      </c>
      <c r="I354" t="s">
        <v>178</v>
      </c>
      <c r="J354" t="s">
        <v>31</v>
      </c>
      <c r="K354" t="s">
        <v>129</v>
      </c>
      <c r="L354" s="6">
        <v>41978</v>
      </c>
      <c r="M354" t="s">
        <v>14</v>
      </c>
      <c r="N354" t="s">
        <v>50</v>
      </c>
      <c r="O354" t="s">
        <v>51</v>
      </c>
      <c r="P354" t="s">
        <v>52</v>
      </c>
      <c r="Q354" t="s">
        <v>53</v>
      </c>
      <c r="R354">
        <v>99999</v>
      </c>
      <c r="S354" t="s">
        <v>133</v>
      </c>
      <c r="T354" t="s">
        <v>150</v>
      </c>
      <c r="U354" t="s">
        <v>121</v>
      </c>
      <c r="V354" t="s">
        <v>85</v>
      </c>
      <c r="W354" s="1">
        <v>10</v>
      </c>
      <c r="X354">
        <v>89</v>
      </c>
      <c r="Y354" s="1">
        <v>890</v>
      </c>
      <c r="Z354" s="1">
        <v>87.22</v>
      </c>
      <c r="AA354">
        <f>DAY(TableauSource[[#This Row],[Date Cdme]])</f>
        <v>3</v>
      </c>
    </row>
    <row r="355" spans="1:27" x14ac:dyDescent="0.35">
      <c r="A355" s="3">
        <v>1413</v>
      </c>
      <c r="B355" s="11">
        <v>44533</v>
      </c>
      <c r="C355" s="3">
        <v>3</v>
      </c>
      <c r="D355" t="s">
        <v>54</v>
      </c>
      <c r="E355" t="s">
        <v>51</v>
      </c>
      <c r="F355" t="s">
        <v>52</v>
      </c>
      <c r="G355" t="s">
        <v>53</v>
      </c>
      <c r="H355">
        <v>99999</v>
      </c>
      <c r="I355" t="s">
        <v>178</v>
      </c>
      <c r="J355" t="s">
        <v>31</v>
      </c>
      <c r="K355" t="s">
        <v>129</v>
      </c>
      <c r="L355" s="6">
        <v>41978</v>
      </c>
      <c r="M355" t="s">
        <v>14</v>
      </c>
      <c r="N355" t="s">
        <v>50</v>
      </c>
      <c r="O355" t="s">
        <v>51</v>
      </c>
      <c r="P355" t="s">
        <v>52</v>
      </c>
      <c r="Q355" t="s">
        <v>53</v>
      </c>
      <c r="R355">
        <v>99999</v>
      </c>
      <c r="S355" t="s">
        <v>133</v>
      </c>
      <c r="T355" t="s">
        <v>150</v>
      </c>
      <c r="U355" t="s">
        <v>63</v>
      </c>
      <c r="V355" t="s">
        <v>64</v>
      </c>
      <c r="W355" s="1">
        <v>40</v>
      </c>
      <c r="X355">
        <v>12</v>
      </c>
      <c r="Y355" s="1">
        <v>480</v>
      </c>
      <c r="Z355" s="1">
        <v>46.56</v>
      </c>
      <c r="AA355">
        <f>DAY(TableauSource[[#This Row],[Date Cdme]])</f>
        <v>3</v>
      </c>
    </row>
    <row r="356" spans="1:27" x14ac:dyDescent="0.35">
      <c r="A356" s="3">
        <v>1302</v>
      </c>
      <c r="B356" s="11">
        <v>44494</v>
      </c>
      <c r="C356" s="3">
        <v>25</v>
      </c>
      <c r="D356" t="s">
        <v>110</v>
      </c>
      <c r="E356" t="s">
        <v>109</v>
      </c>
      <c r="F356" t="s">
        <v>72</v>
      </c>
      <c r="G356" t="s">
        <v>73</v>
      </c>
      <c r="H356">
        <v>99999</v>
      </c>
      <c r="I356" t="s">
        <v>175</v>
      </c>
      <c r="J356" t="s">
        <v>62</v>
      </c>
      <c r="K356" t="s">
        <v>130</v>
      </c>
      <c r="L356" s="6">
        <v>41939</v>
      </c>
      <c r="M356" t="s">
        <v>25</v>
      </c>
      <c r="N356" t="s">
        <v>108</v>
      </c>
      <c r="O356" t="s">
        <v>109</v>
      </c>
      <c r="P356" t="s">
        <v>72</v>
      </c>
      <c r="Q356" t="s">
        <v>73</v>
      </c>
      <c r="R356">
        <v>99999</v>
      </c>
      <c r="S356" t="s">
        <v>133</v>
      </c>
      <c r="T356" t="s">
        <v>150</v>
      </c>
      <c r="U356" t="s">
        <v>111</v>
      </c>
      <c r="V356" t="s">
        <v>42</v>
      </c>
      <c r="W356" s="1">
        <v>10</v>
      </c>
      <c r="X356">
        <v>90</v>
      </c>
      <c r="Y356" s="1">
        <v>900</v>
      </c>
      <c r="Z356" s="1">
        <v>87.3</v>
      </c>
      <c r="AA356">
        <f>DAY(TableauSource[[#This Row],[Date Cdme]])</f>
        <v>25</v>
      </c>
    </row>
    <row r="357" spans="1:27" x14ac:dyDescent="0.35">
      <c r="A357" s="3">
        <v>1343</v>
      </c>
      <c r="B357" s="11">
        <v>44525</v>
      </c>
      <c r="C357" s="3">
        <v>25</v>
      </c>
      <c r="D357" t="s">
        <v>110</v>
      </c>
      <c r="E357" t="s">
        <v>109</v>
      </c>
      <c r="F357" t="s">
        <v>72</v>
      </c>
      <c r="G357" t="s">
        <v>73</v>
      </c>
      <c r="H357">
        <v>99999</v>
      </c>
      <c r="I357" t="s">
        <v>175</v>
      </c>
      <c r="J357" t="s">
        <v>62</v>
      </c>
      <c r="K357" t="s">
        <v>130</v>
      </c>
      <c r="L357" s="6">
        <v>41970</v>
      </c>
      <c r="M357" t="s">
        <v>25</v>
      </c>
      <c r="N357" t="s">
        <v>108</v>
      </c>
      <c r="O357" t="s">
        <v>109</v>
      </c>
      <c r="P357" t="s">
        <v>72</v>
      </c>
      <c r="Q357" t="s">
        <v>73</v>
      </c>
      <c r="R357">
        <v>99999</v>
      </c>
      <c r="S357" t="s">
        <v>133</v>
      </c>
      <c r="T357" t="s">
        <v>150</v>
      </c>
      <c r="U357" t="s">
        <v>111</v>
      </c>
      <c r="V357" t="s">
        <v>42</v>
      </c>
      <c r="W357" s="1">
        <v>10</v>
      </c>
      <c r="X357">
        <v>99</v>
      </c>
      <c r="Y357" s="1">
        <v>990</v>
      </c>
      <c r="Z357" s="1">
        <v>102.96000000000001</v>
      </c>
      <c r="AA357">
        <f>DAY(TableauSource[[#This Row],[Date Cdme]])</f>
        <v>25</v>
      </c>
    </row>
    <row r="358" spans="1:27" x14ac:dyDescent="0.35">
      <c r="A358" s="3">
        <v>1401</v>
      </c>
      <c r="B358" s="11">
        <v>44556</v>
      </c>
      <c r="C358" s="3">
        <v>26</v>
      </c>
      <c r="D358" t="s">
        <v>114</v>
      </c>
      <c r="E358" t="s">
        <v>113</v>
      </c>
      <c r="F358" t="s">
        <v>88</v>
      </c>
      <c r="G358" t="s">
        <v>89</v>
      </c>
      <c r="H358">
        <v>99999</v>
      </c>
      <c r="I358" t="s">
        <v>174</v>
      </c>
      <c r="J358" t="s">
        <v>126</v>
      </c>
      <c r="K358" t="s">
        <v>132</v>
      </c>
      <c r="L358" s="6">
        <v>42001</v>
      </c>
      <c r="M358" t="s">
        <v>40</v>
      </c>
      <c r="N358" t="s">
        <v>112</v>
      </c>
      <c r="O358" t="s">
        <v>113</v>
      </c>
      <c r="P358" t="s">
        <v>88</v>
      </c>
      <c r="Q358" t="s">
        <v>89</v>
      </c>
      <c r="R358">
        <v>99999</v>
      </c>
      <c r="S358" t="s">
        <v>133</v>
      </c>
      <c r="T358" t="s">
        <v>149</v>
      </c>
      <c r="U358" t="s">
        <v>55</v>
      </c>
      <c r="V358" t="s">
        <v>56</v>
      </c>
      <c r="W358" s="1">
        <v>9.65</v>
      </c>
      <c r="X358">
        <v>46</v>
      </c>
      <c r="Y358" s="1">
        <v>443.90000000000003</v>
      </c>
      <c r="Z358" s="1">
        <v>42.614400000000003</v>
      </c>
      <c r="AA358">
        <f>DAY(TableauSource[[#This Row],[Date Cdme]])</f>
        <v>26</v>
      </c>
    </row>
    <row r="359" spans="1:27" x14ac:dyDescent="0.35">
      <c r="A359" s="3">
        <v>1421</v>
      </c>
      <c r="B359" s="11">
        <v>44531</v>
      </c>
      <c r="C359" s="3">
        <v>1</v>
      </c>
      <c r="D359" t="s">
        <v>95</v>
      </c>
      <c r="E359" t="s">
        <v>92</v>
      </c>
      <c r="F359" t="s">
        <v>93</v>
      </c>
      <c r="G359" t="s">
        <v>94</v>
      </c>
      <c r="H359">
        <v>99999</v>
      </c>
      <c r="I359" t="s">
        <v>177</v>
      </c>
      <c r="J359" t="s">
        <v>81</v>
      </c>
      <c r="K359" t="s">
        <v>131</v>
      </c>
      <c r="L359" s="6"/>
      <c r="M359" t="s">
        <v>40</v>
      </c>
      <c r="N359" t="s">
        <v>91</v>
      </c>
      <c r="O359" t="s">
        <v>92</v>
      </c>
      <c r="P359" t="s">
        <v>93</v>
      </c>
      <c r="Q359" t="s">
        <v>94</v>
      </c>
      <c r="R359">
        <v>99999</v>
      </c>
      <c r="S359" t="s">
        <v>133</v>
      </c>
      <c r="U359" t="s">
        <v>96</v>
      </c>
      <c r="V359" t="s">
        <v>97</v>
      </c>
      <c r="W359" s="1">
        <v>18.399999999999999</v>
      </c>
      <c r="X359">
        <v>45</v>
      </c>
      <c r="Y359" s="1">
        <v>827.99999999999989</v>
      </c>
      <c r="Z359" s="1">
        <v>81.143999999999991</v>
      </c>
      <c r="AA359">
        <f>DAY(TableauSource[[#This Row],[Date Cdme]])</f>
        <v>1</v>
      </c>
    </row>
    <row r="360" spans="1:27" x14ac:dyDescent="0.35">
      <c r="A360" s="3">
        <v>1402</v>
      </c>
      <c r="B360" s="11">
        <v>44556</v>
      </c>
      <c r="C360" s="3">
        <v>26</v>
      </c>
      <c r="D360" t="s">
        <v>114</v>
      </c>
      <c r="E360" t="s">
        <v>113</v>
      </c>
      <c r="F360" t="s">
        <v>88</v>
      </c>
      <c r="G360" t="s">
        <v>89</v>
      </c>
      <c r="H360">
        <v>99999</v>
      </c>
      <c r="I360" t="s">
        <v>174</v>
      </c>
      <c r="J360" t="s">
        <v>126</v>
      </c>
      <c r="K360" t="s">
        <v>132</v>
      </c>
      <c r="L360" s="6">
        <v>42001</v>
      </c>
      <c r="M360" t="s">
        <v>40</v>
      </c>
      <c r="N360" t="s">
        <v>112</v>
      </c>
      <c r="O360" t="s">
        <v>113</v>
      </c>
      <c r="P360" t="s">
        <v>88</v>
      </c>
      <c r="Q360" t="s">
        <v>89</v>
      </c>
      <c r="R360">
        <v>99999</v>
      </c>
      <c r="S360" t="s">
        <v>133</v>
      </c>
      <c r="T360" t="s">
        <v>149</v>
      </c>
      <c r="U360" t="s">
        <v>96</v>
      </c>
      <c r="V360" t="s">
        <v>97</v>
      </c>
      <c r="W360" s="1">
        <v>18.399999999999999</v>
      </c>
      <c r="X360">
        <v>93</v>
      </c>
      <c r="Y360" s="1">
        <v>1711.1999999999998</v>
      </c>
      <c r="Z360" s="1">
        <v>167.69759999999999</v>
      </c>
      <c r="AA360">
        <f>DAY(TableauSource[[#This Row],[Date Cdme]])</f>
        <v>26</v>
      </c>
    </row>
    <row r="361" spans="1:27" x14ac:dyDescent="0.35">
      <c r="A361" s="3">
        <v>1423</v>
      </c>
      <c r="B361" s="11">
        <v>44539</v>
      </c>
      <c r="C361" s="3">
        <v>9</v>
      </c>
      <c r="D361" t="s">
        <v>102</v>
      </c>
      <c r="E361" t="s">
        <v>99</v>
      </c>
      <c r="F361" t="s">
        <v>100</v>
      </c>
      <c r="G361" t="s">
        <v>101</v>
      </c>
      <c r="H361">
        <v>99999</v>
      </c>
      <c r="I361" t="s">
        <v>180</v>
      </c>
      <c r="J361" t="s">
        <v>103</v>
      </c>
      <c r="K361" t="s">
        <v>129</v>
      </c>
      <c r="L361" s="6">
        <v>41984</v>
      </c>
      <c r="M361" t="s">
        <v>25</v>
      </c>
      <c r="N361" t="s">
        <v>98</v>
      </c>
      <c r="O361" t="s">
        <v>99</v>
      </c>
      <c r="P361" t="s">
        <v>100</v>
      </c>
      <c r="Q361" t="s">
        <v>101</v>
      </c>
      <c r="R361">
        <v>99999</v>
      </c>
      <c r="S361" t="s">
        <v>133</v>
      </c>
      <c r="T361" t="s">
        <v>148</v>
      </c>
      <c r="U361" t="s">
        <v>55</v>
      </c>
      <c r="V361" t="s">
        <v>56</v>
      </c>
      <c r="W361" s="1">
        <v>9.65</v>
      </c>
      <c r="X361">
        <v>18</v>
      </c>
      <c r="Y361" s="1">
        <v>173.70000000000002</v>
      </c>
      <c r="Z361" s="1">
        <v>16.5015</v>
      </c>
      <c r="AA361">
        <f>DAY(TableauSource[[#This Row],[Date Cdme]])</f>
        <v>9</v>
      </c>
    </row>
    <row r="362" spans="1:27" x14ac:dyDescent="0.35">
      <c r="A362" s="3">
        <v>1424</v>
      </c>
      <c r="B362" s="11">
        <v>44536</v>
      </c>
      <c r="C362" s="3">
        <v>6</v>
      </c>
      <c r="D362" t="s">
        <v>61</v>
      </c>
      <c r="E362" t="s">
        <v>58</v>
      </c>
      <c r="F362" t="s">
        <v>59</v>
      </c>
      <c r="G362" t="s">
        <v>60</v>
      </c>
      <c r="H362">
        <v>99999</v>
      </c>
      <c r="I362" t="s">
        <v>182</v>
      </c>
      <c r="J362" t="s">
        <v>39</v>
      </c>
      <c r="K362" t="s">
        <v>131</v>
      </c>
      <c r="L362" s="6">
        <v>41981</v>
      </c>
      <c r="M362" t="s">
        <v>14</v>
      </c>
      <c r="N362" t="s">
        <v>57</v>
      </c>
      <c r="O362" t="s">
        <v>58</v>
      </c>
      <c r="P362" t="s">
        <v>59</v>
      </c>
      <c r="Q362" t="s">
        <v>60</v>
      </c>
      <c r="R362">
        <v>99999</v>
      </c>
      <c r="S362" t="s">
        <v>133</v>
      </c>
      <c r="T362" t="s">
        <v>149</v>
      </c>
      <c r="U362" t="s">
        <v>48</v>
      </c>
      <c r="V362" t="s">
        <v>49</v>
      </c>
      <c r="W362" s="1">
        <v>12.75</v>
      </c>
      <c r="X362">
        <v>41</v>
      </c>
      <c r="Y362" s="1">
        <v>522.75</v>
      </c>
      <c r="Z362" s="1">
        <v>50.706750000000007</v>
      </c>
      <c r="AA362">
        <f>DAY(TableauSource[[#This Row],[Date Cdme]])</f>
        <v>6</v>
      </c>
    </row>
    <row r="363" spans="1:27" x14ac:dyDescent="0.35">
      <c r="A363" s="3">
        <v>1425</v>
      </c>
      <c r="B363" s="11">
        <v>44538</v>
      </c>
      <c r="C363" s="3">
        <v>8</v>
      </c>
      <c r="D363" t="s">
        <v>38</v>
      </c>
      <c r="E363" t="s">
        <v>35</v>
      </c>
      <c r="F363" t="s">
        <v>36</v>
      </c>
      <c r="G363" t="s">
        <v>37</v>
      </c>
      <c r="H363">
        <v>99999</v>
      </c>
      <c r="I363" t="s">
        <v>176</v>
      </c>
      <c r="J363" t="s">
        <v>81</v>
      </c>
      <c r="K363" t="s">
        <v>131</v>
      </c>
      <c r="L363" s="6">
        <v>41983</v>
      </c>
      <c r="M363" t="s">
        <v>14</v>
      </c>
      <c r="N363" t="s">
        <v>34</v>
      </c>
      <c r="O363" t="s">
        <v>35</v>
      </c>
      <c r="P363" t="s">
        <v>36</v>
      </c>
      <c r="Q363" t="s">
        <v>37</v>
      </c>
      <c r="R363">
        <v>99999</v>
      </c>
      <c r="S363" t="s">
        <v>133</v>
      </c>
      <c r="T363" t="s">
        <v>148</v>
      </c>
      <c r="U363" t="s">
        <v>48</v>
      </c>
      <c r="V363" t="s">
        <v>49</v>
      </c>
      <c r="W363" s="1">
        <v>12.75</v>
      </c>
      <c r="X363">
        <v>19</v>
      </c>
      <c r="Y363" s="1">
        <v>242.25</v>
      </c>
      <c r="Z363" s="1">
        <v>23.982750000000003</v>
      </c>
      <c r="AA363">
        <f>DAY(TableauSource[[#This Row],[Date Cdme]])</f>
        <v>8</v>
      </c>
    </row>
    <row r="364" spans="1:27" x14ac:dyDescent="0.35">
      <c r="A364" s="3">
        <v>1399</v>
      </c>
      <c r="B364" s="11">
        <v>44555</v>
      </c>
      <c r="C364" s="3">
        <v>25</v>
      </c>
      <c r="D364" t="s">
        <v>110</v>
      </c>
      <c r="E364" t="s">
        <v>109</v>
      </c>
      <c r="F364" t="s">
        <v>72</v>
      </c>
      <c r="G364" t="s">
        <v>73</v>
      </c>
      <c r="H364">
        <v>99999</v>
      </c>
      <c r="I364" t="s">
        <v>175</v>
      </c>
      <c r="J364" t="s">
        <v>62</v>
      </c>
      <c r="K364" t="s">
        <v>130</v>
      </c>
      <c r="L364" s="6">
        <v>42000</v>
      </c>
      <c r="M364" t="s">
        <v>25</v>
      </c>
      <c r="N364" t="s">
        <v>108</v>
      </c>
      <c r="O364" t="s">
        <v>109</v>
      </c>
      <c r="P364" t="s">
        <v>72</v>
      </c>
      <c r="Q364" t="s">
        <v>73</v>
      </c>
      <c r="R364">
        <v>99999</v>
      </c>
      <c r="S364" t="s">
        <v>133</v>
      </c>
      <c r="T364" t="s">
        <v>150</v>
      </c>
      <c r="U364" t="s">
        <v>111</v>
      </c>
      <c r="V364" t="s">
        <v>42</v>
      </c>
      <c r="W364" s="1">
        <v>10</v>
      </c>
      <c r="X364">
        <v>100</v>
      </c>
      <c r="Y364" s="1">
        <v>1000</v>
      </c>
      <c r="Z364" s="1">
        <v>98</v>
      </c>
      <c r="AA364">
        <f>DAY(TableauSource[[#This Row],[Date Cdme]])</f>
        <v>25</v>
      </c>
    </row>
    <row r="365" spans="1:27" x14ac:dyDescent="0.35">
      <c r="A365" s="3">
        <v>1427</v>
      </c>
      <c r="B365" s="11">
        <v>44556</v>
      </c>
      <c r="C365" s="3">
        <v>26</v>
      </c>
      <c r="D365" t="s">
        <v>114</v>
      </c>
      <c r="E365" t="s">
        <v>113</v>
      </c>
      <c r="F365" t="s">
        <v>88</v>
      </c>
      <c r="G365" t="s">
        <v>89</v>
      </c>
      <c r="H365">
        <v>99999</v>
      </c>
      <c r="I365" t="s">
        <v>174</v>
      </c>
      <c r="J365" t="s">
        <v>126</v>
      </c>
      <c r="K365" t="s">
        <v>132</v>
      </c>
      <c r="L365" s="6">
        <v>42001</v>
      </c>
      <c r="M365" t="s">
        <v>40</v>
      </c>
      <c r="N365" t="s">
        <v>112</v>
      </c>
      <c r="O365" t="s">
        <v>113</v>
      </c>
      <c r="P365" t="s">
        <v>88</v>
      </c>
      <c r="Q365" t="s">
        <v>89</v>
      </c>
      <c r="R365">
        <v>99999</v>
      </c>
      <c r="S365" t="s">
        <v>133</v>
      </c>
      <c r="T365" t="s">
        <v>149</v>
      </c>
      <c r="U365" t="s">
        <v>82</v>
      </c>
      <c r="V365" t="s">
        <v>83</v>
      </c>
      <c r="W365" s="1">
        <v>25</v>
      </c>
      <c r="X365">
        <v>13</v>
      </c>
      <c r="Y365" s="1">
        <v>325</v>
      </c>
      <c r="Z365" s="1">
        <v>32.174999999999997</v>
      </c>
      <c r="AA365">
        <f>DAY(TableauSource[[#This Row],[Date Cdme]])</f>
        <v>26</v>
      </c>
    </row>
    <row r="366" spans="1:27" x14ac:dyDescent="0.35">
      <c r="A366" s="3">
        <v>1428</v>
      </c>
      <c r="B366" s="11">
        <v>44559</v>
      </c>
      <c r="C366" s="3">
        <v>29</v>
      </c>
      <c r="D366" t="s">
        <v>47</v>
      </c>
      <c r="E366" t="s">
        <v>44</v>
      </c>
      <c r="F366" t="s">
        <v>45</v>
      </c>
      <c r="G366" t="s">
        <v>46</v>
      </c>
      <c r="H366">
        <v>99999</v>
      </c>
      <c r="I366" t="s">
        <v>173</v>
      </c>
      <c r="J366" t="s">
        <v>24</v>
      </c>
      <c r="K366" t="s">
        <v>129</v>
      </c>
      <c r="L366" s="6">
        <v>42004</v>
      </c>
      <c r="M366" t="s">
        <v>14</v>
      </c>
      <c r="N366" t="s">
        <v>43</v>
      </c>
      <c r="O366" t="s">
        <v>44</v>
      </c>
      <c r="P366" t="s">
        <v>45</v>
      </c>
      <c r="Q366" t="s">
        <v>46</v>
      </c>
      <c r="R366">
        <v>99999</v>
      </c>
      <c r="S366" t="s">
        <v>133</v>
      </c>
      <c r="T366" t="s">
        <v>148</v>
      </c>
      <c r="U366" t="s">
        <v>123</v>
      </c>
      <c r="V366" t="s">
        <v>127</v>
      </c>
      <c r="W366" s="1">
        <v>39</v>
      </c>
      <c r="X366">
        <v>54</v>
      </c>
      <c r="Y366" s="1">
        <v>2106</v>
      </c>
      <c r="Z366" s="1">
        <v>214.81200000000004</v>
      </c>
      <c r="AA366">
        <f>DAY(TableauSource[[#This Row],[Date Cdme]])</f>
        <v>29</v>
      </c>
    </row>
    <row r="367" spans="1:27" x14ac:dyDescent="0.35">
      <c r="A367" s="3">
        <v>1429</v>
      </c>
      <c r="B367" s="11">
        <v>44536</v>
      </c>
      <c r="C367" s="3">
        <v>6</v>
      </c>
      <c r="D367" t="s">
        <v>61</v>
      </c>
      <c r="E367" t="s">
        <v>58</v>
      </c>
      <c r="F367" t="s">
        <v>59</v>
      </c>
      <c r="G367" t="s">
        <v>60</v>
      </c>
      <c r="H367">
        <v>99999</v>
      </c>
      <c r="I367" t="s">
        <v>182</v>
      </c>
      <c r="J367" t="s">
        <v>39</v>
      </c>
      <c r="K367" t="s">
        <v>131</v>
      </c>
      <c r="L367" s="6">
        <v>41981</v>
      </c>
      <c r="M367" t="s">
        <v>40</v>
      </c>
      <c r="N367" t="s">
        <v>57</v>
      </c>
      <c r="O367" t="s">
        <v>58</v>
      </c>
      <c r="P367" t="s">
        <v>59</v>
      </c>
      <c r="Q367" t="s">
        <v>60</v>
      </c>
      <c r="R367">
        <v>99999</v>
      </c>
      <c r="S367" t="s">
        <v>133</v>
      </c>
      <c r="T367" t="s">
        <v>148</v>
      </c>
      <c r="U367" t="s">
        <v>26</v>
      </c>
      <c r="V367" t="s">
        <v>18</v>
      </c>
      <c r="W367" s="1">
        <v>30</v>
      </c>
      <c r="X367">
        <v>33</v>
      </c>
      <c r="Y367" s="1">
        <v>990</v>
      </c>
      <c r="Z367" s="1">
        <v>95.039999999999992</v>
      </c>
      <c r="AA367">
        <f>DAY(TableauSource[[#This Row],[Date Cdme]])</f>
        <v>6</v>
      </c>
    </row>
    <row r="368" spans="1:27" x14ac:dyDescent="0.35">
      <c r="A368" s="3">
        <v>1430</v>
      </c>
      <c r="B368" s="11">
        <v>44536</v>
      </c>
      <c r="C368" s="3">
        <v>6</v>
      </c>
      <c r="D368" t="s">
        <v>61</v>
      </c>
      <c r="E368" t="s">
        <v>58</v>
      </c>
      <c r="F368" t="s">
        <v>59</v>
      </c>
      <c r="G368" t="s">
        <v>60</v>
      </c>
      <c r="H368">
        <v>99999</v>
      </c>
      <c r="I368" t="s">
        <v>182</v>
      </c>
      <c r="J368" t="s">
        <v>39</v>
      </c>
      <c r="K368" t="s">
        <v>131</v>
      </c>
      <c r="L368" s="6">
        <v>41981</v>
      </c>
      <c r="M368" t="s">
        <v>40</v>
      </c>
      <c r="N368" t="s">
        <v>57</v>
      </c>
      <c r="O368" t="s">
        <v>58</v>
      </c>
      <c r="P368" t="s">
        <v>59</v>
      </c>
      <c r="Q368" t="s">
        <v>60</v>
      </c>
      <c r="R368">
        <v>99999</v>
      </c>
      <c r="S368" t="s">
        <v>133</v>
      </c>
      <c r="T368" t="s">
        <v>148</v>
      </c>
      <c r="U368" t="s">
        <v>27</v>
      </c>
      <c r="V368" t="s">
        <v>18</v>
      </c>
      <c r="W368" s="1">
        <v>53</v>
      </c>
      <c r="X368">
        <v>34</v>
      </c>
      <c r="Y368" s="1">
        <v>1802</v>
      </c>
      <c r="Z368" s="1">
        <v>185.60600000000002</v>
      </c>
      <c r="AA368">
        <f>DAY(TableauSource[[#This Row],[Date Cdme]])</f>
        <v>6</v>
      </c>
    </row>
    <row r="369" spans="1:27" x14ac:dyDescent="0.35">
      <c r="A369" s="3">
        <v>1426</v>
      </c>
      <c r="B369" s="11">
        <v>44555</v>
      </c>
      <c r="C369" s="3">
        <v>25</v>
      </c>
      <c r="D369" t="s">
        <v>110</v>
      </c>
      <c r="E369" t="s">
        <v>109</v>
      </c>
      <c r="F369" t="s">
        <v>72</v>
      </c>
      <c r="G369" t="s">
        <v>73</v>
      </c>
      <c r="H369">
        <v>99999</v>
      </c>
      <c r="I369" t="s">
        <v>175</v>
      </c>
      <c r="J369" t="s">
        <v>62</v>
      </c>
      <c r="K369" t="s">
        <v>130</v>
      </c>
      <c r="L369" s="6">
        <v>42000</v>
      </c>
      <c r="M369" t="s">
        <v>25</v>
      </c>
      <c r="N369" t="s">
        <v>108</v>
      </c>
      <c r="O369" t="s">
        <v>109</v>
      </c>
      <c r="P369" t="s">
        <v>72</v>
      </c>
      <c r="Q369" t="s">
        <v>73</v>
      </c>
      <c r="R369">
        <v>99999</v>
      </c>
      <c r="S369" t="s">
        <v>133</v>
      </c>
      <c r="T369" t="s">
        <v>150</v>
      </c>
      <c r="U369" t="s">
        <v>84</v>
      </c>
      <c r="V369" t="s">
        <v>85</v>
      </c>
      <c r="W369" s="1">
        <v>22</v>
      </c>
      <c r="X369">
        <v>65</v>
      </c>
      <c r="Y369" s="1">
        <v>1430</v>
      </c>
      <c r="Z369" s="1">
        <v>138.71</v>
      </c>
      <c r="AA369">
        <f>DAY(TableauSource[[#This Row],[Date Cdme]])</f>
        <v>25</v>
      </c>
    </row>
    <row r="370" spans="1:27" x14ac:dyDescent="0.35">
      <c r="A370" s="3">
        <v>1432</v>
      </c>
      <c r="B370" s="11">
        <v>44533</v>
      </c>
      <c r="C370" s="3">
        <v>3</v>
      </c>
      <c r="D370" t="s">
        <v>54</v>
      </c>
      <c r="E370" t="s">
        <v>51</v>
      </c>
      <c r="F370" t="s">
        <v>52</v>
      </c>
      <c r="G370" t="s">
        <v>53</v>
      </c>
      <c r="H370">
        <v>99999</v>
      </c>
      <c r="I370" t="s">
        <v>178</v>
      </c>
      <c r="J370" t="s">
        <v>31</v>
      </c>
      <c r="K370" t="s">
        <v>129</v>
      </c>
      <c r="L370" s="6"/>
      <c r="N370" t="s">
        <v>50</v>
      </c>
      <c r="O370" t="s">
        <v>51</v>
      </c>
      <c r="P370" t="s">
        <v>52</v>
      </c>
      <c r="Q370" t="s">
        <v>53</v>
      </c>
      <c r="R370">
        <v>99999</v>
      </c>
      <c r="S370" t="s">
        <v>133</v>
      </c>
      <c r="U370" t="s">
        <v>75</v>
      </c>
      <c r="V370" t="s">
        <v>16</v>
      </c>
      <c r="W370" s="1">
        <v>2.99</v>
      </c>
      <c r="X370">
        <v>24</v>
      </c>
      <c r="Y370" s="1">
        <v>71.760000000000005</v>
      </c>
      <c r="Z370" s="1">
        <v>7.1042400000000008</v>
      </c>
      <c r="AA370">
        <f>DAY(TableauSource[[#This Row],[Date Cdme]])</f>
        <v>3</v>
      </c>
    </row>
  </sheetData>
  <pageMargins left="0.7" right="0.7" top="0.75" bottom="0.75" header="0.3" footer="0.3"/>
  <pageSetup orientation="portrait" r:id="rId1"/>
  <tableParts count="1">
    <tablePart r:id="rId2"/>
  </tableParts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Feuil6"/>
  <dimension ref="B1:AB32"/>
  <sheetViews>
    <sheetView showGridLines="0" showRowColHeaders="0" topLeftCell="L1" workbookViewId="0">
      <selection activeCell="AA4" sqref="AA4"/>
    </sheetView>
  </sheetViews>
  <sheetFormatPr baseColWidth="10" defaultColWidth="8.81640625" defaultRowHeight="14.5" x14ac:dyDescent="0.35"/>
  <cols>
    <col min="1" max="1" width="2.81640625" customWidth="1"/>
    <col min="2" max="2" width="15.1796875" bestFit="1" customWidth="1"/>
    <col min="3" max="3" width="8.81640625" bestFit="1" customWidth="1"/>
    <col min="4" max="4" width="4.54296875" customWidth="1"/>
    <col min="5" max="5" width="11.7265625" bestFit="1" customWidth="1"/>
    <col min="6" max="6" width="8.81640625" bestFit="1" customWidth="1"/>
    <col min="7" max="7" width="4.81640625" customWidth="1"/>
    <col min="8" max="8" width="11.7265625" bestFit="1" customWidth="1"/>
    <col min="9" max="9" width="8.453125" bestFit="1" customWidth="1"/>
    <col min="10" max="10" width="4.453125" customWidth="1"/>
    <col min="11" max="11" width="12.26953125" bestFit="1" customWidth="1"/>
    <col min="12" max="12" width="9.26953125" bestFit="1" customWidth="1"/>
    <col min="13" max="13" width="4" customWidth="1"/>
    <col min="14" max="14" width="12.54296875" bestFit="1" customWidth="1"/>
    <col min="15" max="15" width="9.26953125" bestFit="1" customWidth="1"/>
    <col min="16" max="16" width="3.7265625" customWidth="1"/>
    <col min="17" max="17" width="15.7265625" bestFit="1" customWidth="1"/>
    <col min="18" max="18" width="4.1796875" customWidth="1"/>
    <col min="19" max="19" width="11.54296875" bestFit="1" customWidth="1"/>
    <col min="20" max="20" width="4.1796875" customWidth="1"/>
    <col min="21" max="21" width="16.453125" bestFit="1" customWidth="1"/>
    <col min="22" max="22" width="18.81640625" bestFit="1" customWidth="1"/>
    <col min="23" max="23" width="4.81640625" customWidth="1"/>
    <col min="24" max="24" width="15.453125" bestFit="1" customWidth="1"/>
    <col min="25" max="25" width="15.453125" customWidth="1"/>
    <col min="26" max="26" width="4.7265625" customWidth="1"/>
    <col min="27" max="27" width="26.453125" bestFit="1" customWidth="1"/>
    <col min="28" max="28" width="12.453125" customWidth="1"/>
    <col min="29" max="29" width="5.453125" customWidth="1"/>
  </cols>
  <sheetData>
    <row r="1" spans="2:28" x14ac:dyDescent="0.35">
      <c r="B1" s="28" t="s">
        <v>158</v>
      </c>
      <c r="C1" s="28"/>
      <c r="E1" s="28" t="s">
        <v>157</v>
      </c>
      <c r="F1" s="28"/>
      <c r="H1" s="28" t="s">
        <v>156</v>
      </c>
      <c r="I1" s="28"/>
      <c r="K1" s="28" t="s">
        <v>154</v>
      </c>
      <c r="L1" s="28"/>
      <c r="N1" s="28" t="s">
        <v>159</v>
      </c>
      <c r="O1" s="28"/>
      <c r="Q1" s="9" t="s">
        <v>160</v>
      </c>
      <c r="S1" s="12">
        <f>COUNTA(S4:S20)</f>
        <v>15</v>
      </c>
      <c r="U1" s="12">
        <f>COUNTA(U4:U15)</f>
        <v>8</v>
      </c>
      <c r="V1" s="12"/>
      <c r="X1" s="12">
        <f>COUNTA(X4:X20)</f>
        <v>4</v>
      </c>
      <c r="Y1" s="12"/>
      <c r="AA1" s="12">
        <f>COUNTA(AA4:AA20)</f>
        <v>13</v>
      </c>
    </row>
    <row r="3" spans="2:28" x14ac:dyDescent="0.35">
      <c r="B3" s="21" t="s">
        <v>142</v>
      </c>
      <c r="C3" s="21" t="s">
        <v>155</v>
      </c>
      <c r="E3" s="21" t="s">
        <v>125</v>
      </c>
      <c r="F3" s="21" t="s">
        <v>155</v>
      </c>
      <c r="H3" s="21" t="s">
        <v>153</v>
      </c>
      <c r="I3" s="21" t="s">
        <v>155</v>
      </c>
      <c r="K3" s="18" t="s">
        <v>152</v>
      </c>
      <c r="L3" s="18" t="s">
        <v>155</v>
      </c>
      <c r="N3" s="18" t="s">
        <v>163</v>
      </c>
      <c r="O3" s="18" t="s">
        <v>155</v>
      </c>
      <c r="Q3" s="18" t="s">
        <v>162</v>
      </c>
      <c r="S3" s="18" t="s">
        <v>152</v>
      </c>
      <c r="U3" s="18" t="s">
        <v>142</v>
      </c>
      <c r="V3" s="19" t="s">
        <v>185</v>
      </c>
      <c r="X3" s="18" t="s">
        <v>184</v>
      </c>
      <c r="Y3" s="18" t="s">
        <v>155</v>
      </c>
      <c r="AA3" s="18" t="s">
        <v>183</v>
      </c>
      <c r="AB3" s="18" t="s">
        <v>155</v>
      </c>
    </row>
    <row r="4" spans="2:28" x14ac:dyDescent="0.35">
      <c r="B4" s="22" t="s">
        <v>81</v>
      </c>
      <c r="C4" s="24">
        <v>104242.33999999997</v>
      </c>
      <c r="E4" s="22" t="s">
        <v>131</v>
      </c>
      <c r="F4" s="24">
        <v>141660.33999999997</v>
      </c>
      <c r="H4" s="22" t="s">
        <v>192</v>
      </c>
      <c r="I4" s="23">
        <v>11</v>
      </c>
      <c r="K4" s="22" t="s">
        <v>23</v>
      </c>
      <c r="L4" s="24">
        <v>67180.5</v>
      </c>
      <c r="N4" s="22" t="s">
        <v>191</v>
      </c>
      <c r="O4" s="24">
        <v>32907.839999999997</v>
      </c>
      <c r="Q4" s="24">
        <v>435036.16000000009</v>
      </c>
      <c r="S4" s="22" t="s">
        <v>95</v>
      </c>
      <c r="U4" s="22" t="s">
        <v>81</v>
      </c>
      <c r="V4" s="29">
        <v>0.23961764465740037</v>
      </c>
      <c r="X4" s="22" t="s">
        <v>130</v>
      </c>
      <c r="Y4" s="24">
        <v>108275.51000000001</v>
      </c>
      <c r="AA4" s="22" t="s">
        <v>170</v>
      </c>
      <c r="AB4" s="24">
        <v>43703</v>
      </c>
    </row>
    <row r="5" spans="2:28" x14ac:dyDescent="0.35">
      <c r="B5" s="22" t="s">
        <v>126</v>
      </c>
      <c r="C5" s="24">
        <v>93848.330000000016</v>
      </c>
      <c r="E5" s="22" t="s">
        <v>130</v>
      </c>
      <c r="F5" s="24">
        <v>108275.51000000001</v>
      </c>
      <c r="H5" s="22" t="s">
        <v>193</v>
      </c>
      <c r="I5" s="23">
        <v>24</v>
      </c>
      <c r="K5" s="22" t="s">
        <v>38</v>
      </c>
      <c r="L5" s="24">
        <v>50198.35</v>
      </c>
      <c r="N5" s="22" t="s">
        <v>194</v>
      </c>
      <c r="O5" s="24">
        <v>19955.5</v>
      </c>
      <c r="S5" s="22" t="s">
        <v>13</v>
      </c>
      <c r="U5" s="22" t="s">
        <v>126</v>
      </c>
      <c r="V5" s="29">
        <v>0.21572535487624758</v>
      </c>
      <c r="X5" s="22" t="s">
        <v>131</v>
      </c>
      <c r="Y5" s="24">
        <v>141660.33999999997</v>
      </c>
      <c r="AA5" s="22" t="s">
        <v>171</v>
      </c>
      <c r="AB5" s="24">
        <v>29133.009999999995</v>
      </c>
    </row>
    <row r="6" spans="2:28" x14ac:dyDescent="0.35">
      <c r="B6" s="22" t="s">
        <v>117</v>
      </c>
      <c r="C6" s="24">
        <v>67180.5</v>
      </c>
      <c r="E6" s="22" t="s">
        <v>132</v>
      </c>
      <c r="F6" s="24">
        <v>107922.33000000002</v>
      </c>
      <c r="H6" s="22" t="s">
        <v>190</v>
      </c>
      <c r="I6" s="23">
        <v>31</v>
      </c>
      <c r="K6" s="22" t="s">
        <v>69</v>
      </c>
      <c r="L6" s="24">
        <v>43703</v>
      </c>
      <c r="N6" s="22" t="s">
        <v>195</v>
      </c>
      <c r="O6" s="24">
        <v>30852.6</v>
      </c>
      <c r="Q6" s="9" t="s">
        <v>161</v>
      </c>
      <c r="S6" s="22" t="s">
        <v>69</v>
      </c>
      <c r="U6" s="22" t="s">
        <v>117</v>
      </c>
      <c r="V6" s="29">
        <v>0.15442509422665004</v>
      </c>
      <c r="X6" s="22" t="s">
        <v>129</v>
      </c>
      <c r="Y6" s="24">
        <v>77177.98</v>
      </c>
      <c r="AA6" s="22" t="s">
        <v>172</v>
      </c>
      <c r="AB6" s="24">
        <v>1291.5</v>
      </c>
    </row>
    <row r="7" spans="2:28" x14ac:dyDescent="0.35">
      <c r="B7" s="22" t="s">
        <v>31</v>
      </c>
      <c r="C7" s="24">
        <v>42370.880000000005</v>
      </c>
      <c r="E7" s="22" t="s">
        <v>129</v>
      </c>
      <c r="F7" s="24">
        <v>77177.98</v>
      </c>
      <c r="H7" s="22" t="s">
        <v>188</v>
      </c>
      <c r="I7" s="23">
        <v>85</v>
      </c>
      <c r="K7" s="22" t="s">
        <v>61</v>
      </c>
      <c r="L7" s="24">
        <v>37418</v>
      </c>
      <c r="N7" s="22" t="s">
        <v>196</v>
      </c>
      <c r="O7" s="24">
        <v>20771.789999999997</v>
      </c>
      <c r="S7" s="22" t="s">
        <v>54</v>
      </c>
      <c r="U7" s="22" t="s">
        <v>31</v>
      </c>
      <c r="V7" s="29">
        <v>9.7396225637887218E-2</v>
      </c>
      <c r="X7" s="22" t="s">
        <v>132</v>
      </c>
      <c r="Y7" s="24">
        <v>107922.33000000002</v>
      </c>
      <c r="AA7" s="22" t="s">
        <v>173</v>
      </c>
      <c r="AB7" s="24">
        <v>16350.5</v>
      </c>
    </row>
    <row r="8" spans="2:28" x14ac:dyDescent="0.35">
      <c r="B8" s="22" t="s">
        <v>62</v>
      </c>
      <c r="C8" s="24">
        <v>41095.009999999995</v>
      </c>
      <c r="E8" s="22" t="s">
        <v>128</v>
      </c>
      <c r="F8" s="24">
        <v>435036.15999999997</v>
      </c>
      <c r="H8" s="22" t="s">
        <v>187</v>
      </c>
      <c r="I8" s="23">
        <v>218</v>
      </c>
      <c r="K8" s="22" t="s">
        <v>95</v>
      </c>
      <c r="L8" s="24">
        <v>36839.990000000005</v>
      </c>
      <c r="N8" s="22" t="s">
        <v>197</v>
      </c>
      <c r="O8" s="24">
        <v>34307.049999999996</v>
      </c>
      <c r="Q8" s="18" t="s">
        <v>186</v>
      </c>
      <c r="S8" s="22" t="s">
        <v>47</v>
      </c>
      <c r="U8" s="22" t="s">
        <v>62</v>
      </c>
      <c r="V8" s="29">
        <v>9.4463434947568495E-2</v>
      </c>
      <c r="AA8" s="22" t="s">
        <v>174</v>
      </c>
      <c r="AB8" s="24">
        <v>28208.250000000007</v>
      </c>
    </row>
    <row r="9" spans="2:28" x14ac:dyDescent="0.35">
      <c r="B9" s="22" t="s">
        <v>39</v>
      </c>
      <c r="C9" s="24">
        <v>37418</v>
      </c>
      <c r="H9" s="22" t="s">
        <v>128</v>
      </c>
      <c r="I9" s="23">
        <v>369</v>
      </c>
      <c r="N9" s="22" t="s">
        <v>198</v>
      </c>
      <c r="O9" s="24">
        <v>55601.610000000008</v>
      </c>
      <c r="Q9" s="25">
        <v>369</v>
      </c>
      <c r="S9" s="22" t="s">
        <v>23</v>
      </c>
      <c r="U9" s="22" t="s">
        <v>39</v>
      </c>
      <c r="V9" s="29">
        <v>8.6011240996610491E-2</v>
      </c>
      <c r="AA9" s="22" t="s">
        <v>175</v>
      </c>
      <c r="AB9" s="24">
        <v>79142.5</v>
      </c>
    </row>
    <row r="10" spans="2:28" x14ac:dyDescent="0.35">
      <c r="B10" s="22" t="s">
        <v>103</v>
      </c>
      <c r="C10" s="24">
        <v>32530.6</v>
      </c>
      <c r="N10" s="22" t="s">
        <v>199</v>
      </c>
      <c r="O10" s="24">
        <v>27318.539999999997</v>
      </c>
      <c r="S10" s="22" t="s">
        <v>61</v>
      </c>
      <c r="U10" s="22" t="s">
        <v>103</v>
      </c>
      <c r="V10" s="29">
        <v>7.4776772579088602E-2</v>
      </c>
      <c r="AA10" s="22" t="s">
        <v>176</v>
      </c>
      <c r="AB10" s="24">
        <v>49499.15</v>
      </c>
    </row>
    <row r="11" spans="2:28" x14ac:dyDescent="0.35">
      <c r="B11" s="22" t="s">
        <v>24</v>
      </c>
      <c r="C11" s="24">
        <v>16350.5</v>
      </c>
      <c r="N11" s="22" t="s">
        <v>200</v>
      </c>
      <c r="O11" s="24">
        <v>29921.46</v>
      </c>
      <c r="S11" s="22" t="s">
        <v>80</v>
      </c>
      <c r="U11" s="22" t="s">
        <v>24</v>
      </c>
      <c r="V11" s="29">
        <v>3.7584232078547219E-2</v>
      </c>
      <c r="AA11" s="22" t="s">
        <v>182</v>
      </c>
      <c r="AB11" s="24">
        <v>37418</v>
      </c>
    </row>
    <row r="12" spans="2:28" x14ac:dyDescent="0.35">
      <c r="B12" s="22" t="s">
        <v>128</v>
      </c>
      <c r="C12" s="24">
        <v>435036.15999999997</v>
      </c>
      <c r="N12" s="22" t="s">
        <v>201</v>
      </c>
      <c r="O12" s="24">
        <v>31949.970000000005</v>
      </c>
      <c r="Q12" s="9" t="s">
        <v>164</v>
      </c>
      <c r="S12" s="22" t="s">
        <v>38</v>
      </c>
      <c r="AA12" s="22" t="s">
        <v>177</v>
      </c>
      <c r="AB12" s="24">
        <v>54743.19</v>
      </c>
    </row>
    <row r="13" spans="2:28" x14ac:dyDescent="0.35">
      <c r="N13" s="22" t="s">
        <v>202</v>
      </c>
      <c r="O13" s="24">
        <v>53033.590000000004</v>
      </c>
      <c r="S13" s="22" t="s">
        <v>102</v>
      </c>
      <c r="AA13" s="22" t="s">
        <v>178</v>
      </c>
      <c r="AB13" s="24">
        <v>27005.38</v>
      </c>
    </row>
    <row r="14" spans="2:28" x14ac:dyDescent="0.35">
      <c r="N14" s="22" t="s">
        <v>203</v>
      </c>
      <c r="O14" s="24">
        <v>31773.429999999997</v>
      </c>
      <c r="Q14" s="11" t="str">
        <f ca="1">PROPER(TEXT(TODAY(),"jjjj jj mmm aaaa"))</f>
        <v>Jjjj Jj Oct Friday</v>
      </c>
      <c r="S14" s="22" t="s">
        <v>74</v>
      </c>
      <c r="AA14" s="22" t="s">
        <v>180</v>
      </c>
      <c r="AB14" s="24">
        <v>32530.6</v>
      </c>
    </row>
    <row r="15" spans="2:28" x14ac:dyDescent="0.35">
      <c r="N15" s="22" t="s">
        <v>189</v>
      </c>
      <c r="O15" s="24">
        <v>66642.779999999984</v>
      </c>
      <c r="S15" s="22" t="s">
        <v>90</v>
      </c>
      <c r="AA15" s="22" t="s">
        <v>181</v>
      </c>
      <c r="AB15" s="24">
        <v>21937.08</v>
      </c>
    </row>
    <row r="16" spans="2:28" x14ac:dyDescent="0.35">
      <c r="S16" s="22" t="s">
        <v>30</v>
      </c>
      <c r="AA16" s="22" t="s">
        <v>179</v>
      </c>
      <c r="AB16" s="24">
        <v>14074</v>
      </c>
    </row>
    <row r="17" spans="11:28" x14ac:dyDescent="0.35">
      <c r="S17" s="22" t="s">
        <v>110</v>
      </c>
    </row>
    <row r="18" spans="11:28" x14ac:dyDescent="0.35">
      <c r="S18" s="22" t="s">
        <v>114</v>
      </c>
    </row>
    <row r="19" spans="11:28" x14ac:dyDescent="0.35">
      <c r="U19" s="20" t="s">
        <v>142</v>
      </c>
      <c r="V19" s="20" t="s">
        <v>166</v>
      </c>
    </row>
    <row r="20" spans="11:28" x14ac:dyDescent="0.35">
      <c r="U20" s="10" t="s">
        <v>117</v>
      </c>
      <c r="V20" s="13">
        <f>IFERROR(VLOOKUP(U20,$U$4:$V$13,2,0),"")</f>
        <v>0.15442509422665004</v>
      </c>
    </row>
    <row r="21" spans="11:28" x14ac:dyDescent="0.35">
      <c r="U21" s="10" t="s">
        <v>81</v>
      </c>
      <c r="V21" s="13">
        <f t="shared" ref="V21:V27" si="0">IFERROR(VLOOKUP(U21,$U$4:$V$13,2,0),"")</f>
        <v>0.23961764465740037</v>
      </c>
    </row>
    <row r="22" spans="11:28" x14ac:dyDescent="0.35">
      <c r="U22" s="10" t="s">
        <v>31</v>
      </c>
      <c r="V22" s="13">
        <f t="shared" si="0"/>
        <v>9.7396225637887218E-2</v>
      </c>
    </row>
    <row r="23" spans="11:28" x14ac:dyDescent="0.35">
      <c r="U23" s="10" t="s">
        <v>39</v>
      </c>
      <c r="V23" s="13">
        <f t="shared" si="0"/>
        <v>8.6011240996610491E-2</v>
      </c>
    </row>
    <row r="24" spans="11:28" x14ac:dyDescent="0.35">
      <c r="U24" s="10" t="s">
        <v>126</v>
      </c>
      <c r="V24" s="13">
        <f t="shared" si="0"/>
        <v>0.21572535487624758</v>
      </c>
    </row>
    <row r="25" spans="11:28" x14ac:dyDescent="0.35">
      <c r="U25" s="10" t="s">
        <v>103</v>
      </c>
      <c r="V25" s="13">
        <f t="shared" si="0"/>
        <v>7.4776772579088602E-2</v>
      </c>
    </row>
    <row r="26" spans="11:28" x14ac:dyDescent="0.35">
      <c r="U26" s="10" t="s">
        <v>62</v>
      </c>
      <c r="V26" s="13">
        <f t="shared" si="0"/>
        <v>9.4463434947568495E-2</v>
      </c>
    </row>
    <row r="27" spans="11:28" x14ac:dyDescent="0.35">
      <c r="U27" s="10" t="s">
        <v>24</v>
      </c>
      <c r="V27" s="13">
        <f t="shared" si="0"/>
        <v>3.7584232078547219E-2</v>
      </c>
    </row>
    <row r="32" spans="11:28" x14ac:dyDescent="0.35">
      <c r="K32" s="17"/>
      <c r="L32" s="17"/>
      <c r="M32" s="17"/>
      <c r="N32" s="17"/>
      <c r="O32" s="17"/>
      <c r="P32" s="17"/>
      <c r="Q32" s="17"/>
      <c r="R32" s="17"/>
      <c r="S32" s="17"/>
      <c r="T32" s="17"/>
      <c r="U32" s="17"/>
      <c r="V32" s="17"/>
      <c r="W32" s="17"/>
      <c r="X32" s="17"/>
      <c r="Y32" s="17"/>
      <c r="Z32" s="17"/>
      <c r="AA32" s="17"/>
      <c r="AB32" s="17"/>
    </row>
  </sheetData>
  <mergeCells count="5">
    <mergeCell ref="K1:L1"/>
    <mergeCell ref="H1:I1"/>
    <mergeCell ref="E1:F1"/>
    <mergeCell ref="B1:C1"/>
    <mergeCell ref="N1:O1"/>
  </mergeCells>
  <pageMargins left="0.7" right="0.7" top="0.75" bottom="0.75" header="0.3" footer="0.3"/>
  <pageSetup paperSize="9" orientation="portrait" r:id="rId12"/>
  <drawing r:id="rId1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7</vt:i4>
      </vt:variant>
      <vt:variant>
        <vt:lpstr>Plages nommées</vt:lpstr>
      </vt:variant>
      <vt:variant>
        <vt:i4>16</vt:i4>
      </vt:variant>
    </vt:vector>
  </HeadingPairs>
  <TitlesOfParts>
    <vt:vector size="23" baseType="lpstr">
      <vt:lpstr>MENU PRINCIPAL</vt:lpstr>
      <vt:lpstr>Tableau de Bord</vt:lpstr>
      <vt:lpstr>TDB Commerciaux</vt:lpstr>
      <vt:lpstr>TDB Client</vt:lpstr>
      <vt:lpstr>TDB Région</vt:lpstr>
      <vt:lpstr>SOURCE</vt:lpstr>
      <vt:lpstr>Liste TCD</vt:lpstr>
      <vt:lpstr>'TDB Client'!A</vt:lpstr>
      <vt:lpstr>'TDB Région'!A</vt:lpstr>
      <vt:lpstr>A</vt:lpstr>
      <vt:lpstr>LIste</vt:lpstr>
      <vt:lpstr>Plage_TDB_Client</vt:lpstr>
      <vt:lpstr>Plage_TDB_Commercial</vt:lpstr>
      <vt:lpstr>Plage_TDB_General</vt:lpstr>
      <vt:lpstr>Plage_TDB_Region</vt:lpstr>
      <vt:lpstr>'TDB Client'!Source</vt:lpstr>
      <vt:lpstr>'TDB Commerciaux'!Source</vt:lpstr>
      <vt:lpstr>'TDB Région'!Source</vt:lpstr>
      <vt:lpstr>Source</vt:lpstr>
      <vt:lpstr>TDB_Clients</vt:lpstr>
      <vt:lpstr>TDB_Commerciaux</vt:lpstr>
      <vt:lpstr>TDB_General</vt:lpstr>
      <vt:lpstr>'TDB Région'!TDB_Régions</vt:lpstr>
    </vt:vector>
  </TitlesOfParts>
  <Company>Learnaccess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Jean-Paul BONNETTO</dc:creator>
  <cp:lastModifiedBy>SMRC</cp:lastModifiedBy>
  <cp:lastPrinted>2015-06-06T19:25:20Z</cp:lastPrinted>
  <dcterms:created xsi:type="dcterms:W3CDTF">2015-01-15T18:48:44Z</dcterms:created>
  <dcterms:modified xsi:type="dcterms:W3CDTF">2024-10-04T08:56:49Z</dcterms:modified>
</cp:coreProperties>
</file>